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4_大山町\"/>
    </mc:Choice>
  </mc:AlternateContent>
  <workbookProtection workbookAlgorithmName="SHA-512" workbookHashValue="cYJCy/lWUuTna1kni0aprw4nJtxF1YZFGd1+2fU6Sq/tiM/H0Mueg1riZTesH7L8fO/2M/shVSHwfjpx4fKZQg==" workbookSaltValue="mKLE7B7+vYHLBHQjd+l0pw=="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E85" i="4"/>
  <c r="BB10" i="4"/>
  <c r="AT10" i="4"/>
  <c r="AL10" i="4"/>
  <c r="W10" i="4"/>
  <c r="B10"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<sst xmlns="http://schemas.openxmlformats.org/spreadsheetml/2006/main" count="228" uniqueCount="114">
  <si>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</si>
  <si>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</si>
  <si>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</si>
  <si>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</si>
  <si>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</si>
  <si>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</si>
  <si>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</si>
  <si>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</si>
  <si>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</si>
  <si>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</si>
  <si>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</si>
  <si>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</si>
  <si>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</si>
  <si>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</si>
  <si>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</si>
  <si>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</si>
  <si>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</si>
  <si>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</si>
  <si>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</si>
  <si>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</si>
  <si>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</si>
  <si>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</si>
  <si>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</si>
  <si>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</si>
  <si>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</si>
  <si>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</si>
  <si>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</si>
  <si>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</si>
  <si>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</si>
  <si>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</si>
  <si>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</si>
  <si>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</si>
  <si>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</si>
  <si>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</si>
  <si>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</si>
  <si>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</si>
  <si>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</si>
  <si>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</si>
  <si>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</si>
  <si>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</si>
  <si>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</si>
  <si>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</si>
  <si>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</si>
  <si>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</si>
  <si>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</si>
  <si>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</si>
  <si>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</si>
  <si>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</si>
  <si>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</si>
  <si>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</si>
  <si>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</si>
  <si>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</si>
  <si>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</si>
  <si>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</si>
  <si>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</si>
  <si>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</si>
  <si>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</si>
  <si>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</si>
  <si>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</si>
  <si>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</si>
  <si>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</si>
  <si>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</si>
  <si>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</si>
  <si>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</si>
  <si>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</si>
  <si>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</si>
  <si>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</si>
  <si>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</si>
  <si>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</si>
  <si>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</si>
  <si>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</si>
  <si>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</si>
  <si>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</si>
  <si>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</si>
  <si>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</si>
  <si>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</si>
  <si>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</si>
  <si>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</si>
  <si>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</si>
  <si>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</si>
  <si>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</si>
  <si>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</si>
  <si>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</si>
  <si>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</si>
  <si>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</si>
  <si>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</si>
  <si>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</si>
  <si>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</si>
  <si>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</si>
  <si>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</si>
  <si>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</si>
  <si>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</si>
  <si>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</si>
  <si>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</si>
  <si>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</si>
  <si>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</si>
  <si>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</si>
  <si>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</si>
  <si>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</si>
  <si>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</si>
  <si>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</si>
  <si>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</si>
  <si>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</si>
  <si>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</si>
  <si>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</si>
  <si>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</si>
  <si>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</si>
  <si>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</si>
  <si>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</si>
  <si>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</si>
  <si>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</si>
  <si>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少しずつ数値が増加している。今後、減価償却が終了する資産が増えるため、更新の対象となる資産が多くなることが推測される。投資計画をふまえて、計画的に取り組む必要がある。
③管路更新率の数値が高いのは、管路の更新を多く実施したことによるものである。今後も管路の更新を計画しており、数値が増えることが推測される。
</t>
    <rPh sb="1" eb="3">
      <t>ユウケイ</t>
    </rPh>
    <rPh sb="3" eb="5">
      <t>コテイ</t>
    </rPh>
    <rPh sb="5" eb="7">
      <t>シサン</t>
    </rPh>
    <rPh sb="7" eb="9">
      <t>ゲンカ</t>
    </rPh>
    <rPh sb="9" eb="11">
      <t>ショウキャク</t>
    </rPh>
    <rPh sb="11" eb="12">
      <t>リツ</t>
    </rPh>
    <rPh sb="14" eb="15">
      <t>スコ</t>
    </rPh>
    <rPh sb="18" eb="20">
      <t>スウチ</t>
    </rPh>
    <rPh sb="21" eb="23">
      <t>ゾウカ</t>
    </rPh>
    <rPh sb="28" eb="30">
      <t>コンゴ</t>
    </rPh>
    <rPh sb="31" eb="33">
      <t>ゲンカ</t>
    </rPh>
    <rPh sb="33" eb="35">
      <t>ショウキャク</t>
    </rPh>
    <rPh sb="36" eb="38">
      <t>シュウリョウ</t>
    </rPh>
    <rPh sb="40" eb="42">
      <t>シサン</t>
    </rPh>
    <rPh sb="43" eb="44">
      <t>フ</t>
    </rPh>
    <rPh sb="49" eb="51">
      <t>コウシン</t>
    </rPh>
    <rPh sb="52" eb="54">
      <t>タイショウ</t>
    </rPh>
    <rPh sb="57" eb="59">
      <t>シサン</t>
    </rPh>
    <rPh sb="60" eb="61">
      <t>オオ</t>
    </rPh>
    <rPh sb="67" eb="69">
      <t>スイソク</t>
    </rPh>
    <rPh sb="73" eb="75">
      <t>トウシ</t>
    </rPh>
    <rPh sb="75" eb="77">
      <t>ケイカク</t>
    </rPh>
    <rPh sb="83" eb="86">
      <t>ケイカクテキ</t>
    </rPh>
    <rPh sb="87" eb="88">
      <t>ト</t>
    </rPh>
    <rPh sb="89" eb="90">
      <t>ク</t>
    </rPh>
    <rPh sb="91" eb="93">
      <t>ヒツヨウ</t>
    </rPh>
    <rPh sb="99" eb="101">
      <t>カンロ</t>
    </rPh>
    <rPh sb="101" eb="103">
      <t>コウシン</t>
    </rPh>
    <rPh sb="103" eb="104">
      <t>リツ</t>
    </rPh>
    <rPh sb="105" eb="107">
      <t>スウチ</t>
    </rPh>
    <rPh sb="108" eb="109">
      <t>タカ</t>
    </rPh>
    <rPh sb="113" eb="115">
      <t>カンロ</t>
    </rPh>
    <rPh sb="116" eb="118">
      <t>コウシン</t>
    </rPh>
    <rPh sb="119" eb="120">
      <t>オオ</t>
    </rPh>
    <rPh sb="121" eb="123">
      <t>ジッシ</t>
    </rPh>
    <rPh sb="136" eb="138">
      <t>コンゴ</t>
    </rPh>
    <rPh sb="139" eb="141">
      <t>カンロ</t>
    </rPh>
    <rPh sb="142" eb="144">
      <t>コウシン</t>
    </rPh>
    <rPh sb="145" eb="147">
      <t>ケイカク</t>
    </rPh>
    <rPh sb="152" eb="154">
      <t>スウチ</t>
    </rPh>
    <rPh sb="155" eb="156">
      <t>フ</t>
    </rPh>
    <rPh sb="161" eb="163">
      <t>スイソク</t>
    </rPh>
    <phoneticPr fontId="4"/>
  </si>
  <si>
    <t xml:space="preserve">①経常収支比率、⑤料金回収率はともに前年度に比べて数値が下がったが、100％を超えており経営状況は悪くないと言える。しかし、経常収支比率に比べて料金回収率が低いのは、給水収益以外の収入で賄われていることになる。令和5年度に料金の見直しについて検討し、令和6年度から料金改定（値上げ）をすることが決定した。引き続き費用削減に努めながら、経営改善を図り、健全な経営を維持できるよう取組む必要がある。
④企業債残高対給水収益比率は、水道施設及び管路の更新費用のため企業債が増えており、前年度を上回った。今後、給水収益が減少する見込みとなっており、企業債残高の数値が適切かどうかを考える必要がある。
⑧有収率は全国平均、類似団体の平均を下回っているが、前年度より少し上昇した。さらに指標を改善できるよう漏水箇所の発見に努め、適切な施設運営を行いたい。
</t>
    <rPh sb="1" eb="7">
      <t>ケイジョウシュウシヒリツ</t>
    </rPh>
    <rPh sb="9" eb="11">
      <t>リョウキン</t>
    </rPh>
    <rPh sb="11" eb="13">
      <t>カイシュウ</t>
    </rPh>
    <rPh sb="13" eb="14">
      <t>リツ</t>
    </rPh>
    <rPh sb="18" eb="21">
      <t>ゼンネンド</t>
    </rPh>
    <rPh sb="22" eb="23">
      <t>クラ</t>
    </rPh>
    <rPh sb="25" eb="27">
      <t>スウチ</t>
    </rPh>
    <rPh sb="28" eb="29">
      <t>サ</t>
    </rPh>
    <rPh sb="39" eb="40">
      <t>コ</t>
    </rPh>
    <rPh sb="44" eb="46">
      <t>ケイエイ</t>
    </rPh>
    <rPh sb="46" eb="48">
      <t>ジョウキョウ</t>
    </rPh>
    <rPh sb="49" eb="50">
      <t>ワル</t>
    </rPh>
    <rPh sb="54" eb="55">
      <t>イ</t>
    </rPh>
    <rPh sb="62" eb="68">
      <t>ケイジョウシュウシヒリツ</t>
    </rPh>
    <rPh sb="69" eb="70">
      <t>クラ</t>
    </rPh>
    <rPh sb="72" eb="77">
      <t>リョウキンカイシュウリツ</t>
    </rPh>
    <rPh sb="78" eb="79">
      <t>ヒク</t>
    </rPh>
    <rPh sb="83" eb="85">
      <t>キュウスイ</t>
    </rPh>
    <rPh sb="85" eb="87">
      <t>シュウエキ</t>
    </rPh>
    <rPh sb="87" eb="89">
      <t>イガイ</t>
    </rPh>
    <rPh sb="90" eb="92">
      <t>シュウニュウ</t>
    </rPh>
    <rPh sb="93" eb="94">
      <t>マカナ</t>
    </rPh>
    <rPh sb="105" eb="107">
      <t>レイワ</t>
    </rPh>
    <rPh sb="108" eb="110">
      <t>ネンド</t>
    </rPh>
    <rPh sb="111" eb="113">
      <t>リョウキン</t>
    </rPh>
    <rPh sb="114" eb="116">
      <t>ミナオ</t>
    </rPh>
    <rPh sb="121" eb="123">
      <t>ケントウ</t>
    </rPh>
    <rPh sb="125" eb="127">
      <t>レイワ</t>
    </rPh>
    <rPh sb="128" eb="130">
      <t>ネンド</t>
    </rPh>
    <rPh sb="132" eb="134">
      <t>リョウキン</t>
    </rPh>
    <rPh sb="134" eb="136">
      <t>カイテイ</t>
    </rPh>
    <rPh sb="137" eb="139">
      <t>ネア</t>
    </rPh>
    <rPh sb="147" eb="149">
      <t>ケッテイ</t>
    </rPh>
    <rPh sb="152" eb="153">
      <t>ヒ</t>
    </rPh>
    <rPh sb="154" eb="155">
      <t>ツヅ</t>
    </rPh>
    <rPh sb="161" eb="162">
      <t>ツト</t>
    </rPh>
    <rPh sb="167" eb="171">
      <t>ケイエイカイゼン</t>
    </rPh>
    <rPh sb="172" eb="173">
      <t>ハカ</t>
    </rPh>
    <rPh sb="175" eb="177">
      <t>ケンゼン</t>
    </rPh>
    <rPh sb="178" eb="180">
      <t>ケイエイ</t>
    </rPh>
    <rPh sb="181" eb="183">
      <t>イジ</t>
    </rPh>
    <rPh sb="188" eb="190">
      <t>トリク</t>
    </rPh>
    <rPh sb="191" eb="193">
      <t>ヒツヨウ</t>
    </rPh>
    <rPh sb="199" eb="201">
      <t>キギョウ</t>
    </rPh>
    <rPh sb="201" eb="202">
      <t>サイ</t>
    </rPh>
    <rPh sb="202" eb="204">
      <t>ザンダカ</t>
    </rPh>
    <rPh sb="204" eb="205">
      <t>タイ</t>
    </rPh>
    <rPh sb="205" eb="207">
      <t>キュウスイ</t>
    </rPh>
    <rPh sb="207" eb="209">
      <t>シュウエキ</t>
    </rPh>
    <rPh sb="209" eb="211">
      <t>ヒリツ</t>
    </rPh>
    <rPh sb="213" eb="215">
      <t>スイドウ</t>
    </rPh>
    <rPh sb="215" eb="217">
      <t>シセツ</t>
    </rPh>
    <rPh sb="217" eb="218">
      <t>オヨ</t>
    </rPh>
    <rPh sb="219" eb="221">
      <t>カンロ</t>
    </rPh>
    <rPh sb="222" eb="224">
      <t>コウシン</t>
    </rPh>
    <rPh sb="224" eb="226">
      <t>ヒヨウ</t>
    </rPh>
    <rPh sb="229" eb="231">
      <t>キギョウ</t>
    </rPh>
    <rPh sb="231" eb="232">
      <t>サイ</t>
    </rPh>
    <rPh sb="233" eb="234">
      <t>フ</t>
    </rPh>
    <rPh sb="239" eb="242">
      <t>ゼンネンド</t>
    </rPh>
    <rPh sb="243" eb="245">
      <t>ウワマワ</t>
    </rPh>
    <rPh sb="248" eb="250">
      <t>コンゴ</t>
    </rPh>
    <rPh sb="251" eb="253">
      <t>キュウスイ</t>
    </rPh>
    <rPh sb="253" eb="255">
      <t>シュウエキ</t>
    </rPh>
    <rPh sb="256" eb="258">
      <t>ゲンショウ</t>
    </rPh>
    <rPh sb="260" eb="262">
      <t>ミコ</t>
    </rPh>
    <rPh sb="270" eb="272">
      <t>キギョウ</t>
    </rPh>
    <rPh sb="272" eb="273">
      <t>サイ</t>
    </rPh>
    <rPh sb="273" eb="275">
      <t>ザンダカ</t>
    </rPh>
    <rPh sb="276" eb="278">
      <t>スウチ</t>
    </rPh>
    <rPh sb="279" eb="281">
      <t>テキセツ</t>
    </rPh>
    <rPh sb="286" eb="287">
      <t>カンガ</t>
    </rPh>
    <rPh sb="289" eb="291">
      <t>ヒツヨウ</t>
    </rPh>
    <rPh sb="301" eb="305">
      <t>ゼンコクヘイキン</t>
    </rPh>
    <rPh sb="306" eb="310">
      <t>ルイジダンタイ</t>
    </rPh>
    <rPh sb="311" eb="313">
      <t>ヘイキン</t>
    </rPh>
    <rPh sb="314" eb="316">
      <t>シタマワ</t>
    </rPh>
    <rPh sb="322" eb="325">
      <t>ゼンネンド</t>
    </rPh>
    <rPh sb="327" eb="328">
      <t>スコ</t>
    </rPh>
    <rPh sb="329" eb="331">
      <t>ジョウショウ</t>
    </rPh>
    <rPh sb="337" eb="339">
      <t>シヒョウ</t>
    </rPh>
    <rPh sb="340" eb="342">
      <t>カイゼン</t>
    </rPh>
    <rPh sb="349" eb="351">
      <t>カショ</t>
    </rPh>
    <rPh sb="352" eb="354">
      <t>ハッケン</t>
    </rPh>
    <rPh sb="355" eb="356">
      <t>ツト</t>
    </rPh>
    <rPh sb="358" eb="360">
      <t>テキセツ</t>
    </rPh>
    <rPh sb="361" eb="363">
      <t>シセツ</t>
    </rPh>
    <rPh sb="363" eb="365">
      <t>ウンエイ</t>
    </rPh>
    <rPh sb="366" eb="367">
      <t>オコナ</t>
    </rPh>
    <phoneticPr fontId="4"/>
  </si>
  <si>
    <t>　経営の健全性においては、健全経営を維持できていると言える。令和6年度から料金改定することにより、さらに経営改善が図れると見込んでいる。
　老朽化の状況については、計画的に取り組むととも財源の確保や経営に与える影響等を踏まえた分析を行い、必要に応じて投資計画等の見直しを行う必要がある。
　今後も経費削減、適切な施設運営および整備等により経営改善に努めていかなければならない。
　</t>
    <rPh sb="1" eb="3">
      <t>ケイエイ</t>
    </rPh>
    <rPh sb="4" eb="7">
      <t>ケンゼンセイ</t>
    </rPh>
    <rPh sb="13" eb="15">
      <t>ケンゼン</t>
    </rPh>
    <rPh sb="15" eb="17">
      <t>ケイエイ</t>
    </rPh>
    <rPh sb="18" eb="20">
      <t>イジ</t>
    </rPh>
    <rPh sb="26" eb="27">
      <t>イ</t>
    </rPh>
    <rPh sb="61" eb="63">
      <t>ミコ</t>
    </rPh>
    <rPh sb="70" eb="73">
      <t>ロウキュウカ</t>
    </rPh>
    <rPh sb="74" eb="76">
      <t>ジョウキョウ</t>
    </rPh>
    <rPh sb="82" eb="85">
      <t>ケイカクテキ</t>
    </rPh>
    <rPh sb="86" eb="87">
      <t>ト</t>
    </rPh>
    <rPh sb="88" eb="89">
      <t>ク</t>
    </rPh>
    <rPh sb="93" eb="95">
      <t>ザイゲン</t>
    </rPh>
    <rPh sb="96" eb="98">
      <t>カクホ</t>
    </rPh>
    <rPh sb="99" eb="101">
      <t>ケイエイ</t>
    </rPh>
    <rPh sb="102" eb="103">
      <t>アタ</t>
    </rPh>
    <rPh sb="105" eb="107">
      <t>エイキョウ</t>
    </rPh>
    <rPh sb="107" eb="108">
      <t>トウ</t>
    </rPh>
    <rPh sb="109" eb="110">
      <t>フ</t>
    </rPh>
    <rPh sb="113" eb="115">
      <t>ブンセキ</t>
    </rPh>
    <rPh sb="116" eb="117">
      <t>オコナ</t>
    </rPh>
    <rPh sb="119" eb="121">
      <t>ヒツヨウ</t>
    </rPh>
    <rPh sb="122" eb="123">
      <t>オウ</t>
    </rPh>
    <rPh sb="125" eb="127">
      <t>トウシ</t>
    </rPh>
    <rPh sb="127" eb="129">
      <t>ケイカク</t>
    </rPh>
    <rPh sb="129" eb="130">
      <t>トウ</t>
    </rPh>
    <rPh sb="131" eb="133">
      <t>ミナオ</t>
    </rPh>
    <rPh sb="135" eb="136">
      <t>オコナ</t>
    </rPh>
    <rPh sb="137" eb="139">
      <t>ヒツヨウ</t>
    </rPh>
    <rPh sb="145" eb="147">
      <t>コンゴ</t>
    </rPh>
    <rPh sb="148" eb="150">
      <t>ケイヒ</t>
    </rPh>
    <rPh sb="150" eb="152">
      <t>サクゲン</t>
    </rPh>
    <rPh sb="153" eb="155">
      <t>テキセツ</t>
    </rPh>
    <rPh sb="156" eb="158">
      <t>シセツ</t>
    </rPh>
    <rPh sb="158" eb="160">
      <t>ウンエイ</t>
    </rPh>
    <rPh sb="163" eb="165">
      <t>セイビ</t>
    </rPh>
    <rPh sb="165" eb="166">
      <t>トウ</t>
    </rPh>
    <rPh sb="169" eb="171">
      <t>ケイエイ</t>
    </rPh>
    <rPh sb="171" eb="173">
      <t>カイゼン</t>
    </rPh>
    <rPh sb="174" eb="1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</si>
</sst>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0.9</c:v>
                </c:pt>
                <c:pt idx="4" formatCode="#,##0.00;&quot;△&quot;#,##0.00;&quot;-&quot;">
                  <c:v>1.54</c:v>
                </c:pt>
              </c:numCache>
            </c:numRef>
          </c:val>
          <c:extLst>
            <c:ext xmlns:c16="http://schemas.microsoft.com/office/drawing/2014/chart" uri="{C3380CC4-5D6E-409C-BE32-E72D297353CC}">
              <c16:uniqueId val="{00000000-9DB2-4192-AF6C-48FCA500EE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9DB2-4192-AF6C-48FCA500EE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45.34</c:v>
                </c:pt>
                <c:pt idx="1">
                  <c:v>44.39</c:v>
                </c:pt>
                <c:pt idx="2">
                  <c:v>46.65</c:v>
                </c:pt>
                <c:pt idx="3">
                  <c:v>45.25</c:v>
                </c:pt>
                <c:pt idx="4">
                  <c:v>44.97</c:v>
                </c:pt>
              </c:numCache>
            </c:numRef>
          </c:val>
          <c:extLst>
            <c:ext xmlns:c16="http://schemas.microsoft.com/office/drawing/2014/chart" uri="{C3380CC4-5D6E-409C-BE32-E72D297353CC}">
              <c16:uniqueId val="{00000000-1FA9-4438-8181-594D003697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1FA9-4438-8181-594D003697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79.52</c:v>
                </c:pt>
                <c:pt idx="1">
                  <c:v>78.83</c:v>
                </c:pt>
                <c:pt idx="2">
                  <c:v>77.209999999999994</c:v>
                </c:pt>
                <c:pt idx="3">
                  <c:v>77.08</c:v>
                </c:pt>
                <c:pt idx="4">
                  <c:v>77.86</c:v>
                </c:pt>
              </c:numCache>
            </c:numRef>
          </c:val>
          <c:extLst>
            <c:ext xmlns:c16="http://schemas.microsoft.com/office/drawing/2014/chart" uri="{C3380CC4-5D6E-409C-BE32-E72D297353CC}">
              <c16:uniqueId val="{00000000-2F13-4682-AE0C-4049DB6B9E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F13-4682-AE0C-4049DB6B9E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108.41</c:v>
                </c:pt>
                <c:pt idx="1">
                  <c:v>102.53</c:v>
                </c:pt>
                <c:pt idx="2">
                  <c:v>111.43</c:v>
                </c:pt>
                <c:pt idx="3">
                  <c:v>107.42</c:v>
                </c:pt>
                <c:pt idx="4">
                  <c:v>105.01</c:v>
                </c:pt>
              </c:numCache>
            </c:numRef>
          </c:val>
          <c:extLst>
            <c:ext xmlns:c16="http://schemas.microsoft.com/office/drawing/2014/chart" uri="{C3380CC4-5D6E-409C-BE32-E72D297353CC}">
              <c16:uniqueId val="{00000000-4395-4662-B597-8C7BD9988A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395-4662-B597-8C7BD9988A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50.22</c:v>
                </c:pt>
                <c:pt idx="1">
                  <c:v>52.18</c:v>
                </c:pt>
                <c:pt idx="2">
                  <c:v>54.11</c:v>
                </c:pt>
                <c:pt idx="3">
                  <c:v>54.54</c:v>
                </c:pt>
                <c:pt idx="4">
                  <c:v>54.37</c:v>
                </c:pt>
              </c:numCache>
            </c:numRef>
          </c:val>
          <c:extLst>
            <c:ext xmlns:c16="http://schemas.microsoft.com/office/drawing/2014/chart" uri="{C3380CC4-5D6E-409C-BE32-E72D297353CC}">
              <c16:uniqueId val="{00000000-3793-4554-9958-FC967F0A97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793-4554-9958-FC967F0A97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4.88</c:v>
                </c:pt>
                <c:pt idx="1">
                  <c:v>4.88</c:v>
                </c:pt>
                <c:pt idx="2">
                  <c:v>5.41</c:v>
                </c:pt>
                <c:pt idx="3">
                  <c:v>7.39</c:v>
                </c:pt>
                <c:pt idx="4">
                  <c:v>7.41</c:v>
                </c:pt>
              </c:numCache>
            </c:numRef>
          </c:val>
          <c:extLst>
            <c:ext xmlns:c16="http://schemas.microsoft.com/office/drawing/2014/chart" uri="{C3380CC4-5D6E-409C-BE32-E72D297353CC}">
              <c16:uniqueId val="{00000000-0947-47E3-A5F3-5CE8B029BF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0947-47E3-A5F3-5CE8B029BF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23.32</c:v>
                </c:pt>
                <c:pt idx="1">
                  <c:v>20.53</c:v>
                </c:pt>
                <c:pt idx="2">
                  <c:v>5.86</c:v>
                </c:pt>
                <c:pt idx="3" formatCode="#,##0.00;&quot;△&quot;#,##0.00">
                  <c:v>0</c:v>
                </c:pt>
                <c:pt idx="4" formatCode="#,##0.00;&quot;△&quot;#,##0.00">
                  <c:v>0</c:v>
                </c:pt>
              </c:numCache>
            </c:numRef>
          </c:val>
          <c:extLst>
            <c:ext xmlns:c16="http://schemas.microsoft.com/office/drawing/2014/chart" uri="{C3380CC4-5D6E-409C-BE32-E72D297353CC}">
              <c16:uniqueId val="{00000000-F924-42BD-A386-19F121AA86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924-42BD-A386-19F121AA86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208.32</c:v>
                </c:pt>
                <c:pt idx="1">
                  <c:v>204.09</c:v>
                </c:pt>
                <c:pt idx="2">
                  <c:v>244.14</c:v>
                </c:pt>
                <c:pt idx="3">
                  <c:v>326.51</c:v>
                </c:pt>
                <c:pt idx="4">
                  <c:v>221.18</c:v>
                </c:pt>
              </c:numCache>
            </c:numRef>
          </c:val>
          <c:extLst>
            <c:ext xmlns:c16="http://schemas.microsoft.com/office/drawing/2014/chart" uri="{C3380CC4-5D6E-409C-BE32-E72D297353CC}">
              <c16:uniqueId val="{00000000-4103-47B4-BED6-91F3669505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103-47B4-BED6-91F3669505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446.8</c:v>
                </c:pt>
                <c:pt idx="1">
                  <c:v>424.31</c:v>
                </c:pt>
                <c:pt idx="2">
                  <c:v>391.44</c:v>
                </c:pt>
                <c:pt idx="3">
                  <c:v>503.55</c:v>
                </c:pt>
                <c:pt idx="4">
                  <c:v>539.71</c:v>
                </c:pt>
              </c:numCache>
            </c:numRef>
          </c:val>
          <c:extLst>
            <c:ext xmlns:c16="http://schemas.microsoft.com/office/drawing/2014/chart" uri="{C3380CC4-5D6E-409C-BE32-E72D297353CC}">
              <c16:uniqueId val="{00000000-EA9C-4F48-AA34-310EC6AE0F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EA9C-4F48-AA34-310EC6AE0F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104.13</c:v>
                </c:pt>
                <c:pt idx="1">
                  <c:v>97.55</c:v>
                </c:pt>
                <c:pt idx="2">
                  <c:v>106.82</c:v>
                </c:pt>
                <c:pt idx="3">
                  <c:v>104.18</c:v>
                </c:pt>
                <c:pt idx="4">
                  <c:v>100.33</c:v>
                </c:pt>
              </c:numCache>
            </c:numRef>
          </c:val>
          <c:extLst>
            <c:ext xmlns:c16="http://schemas.microsoft.com/office/drawing/2014/chart" uri="{C3380CC4-5D6E-409C-BE32-E72D297353CC}">
              <c16:uniqueId val="{00000000-D1F4-44FB-BCE7-479D9A79DA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D1F4-44FB-BCE7-479D9A79DA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133.43</c:v>
                </c:pt>
                <c:pt idx="1">
                  <c:v>143.07</c:v>
                </c:pt>
                <c:pt idx="2">
                  <c:v>130.44</c:v>
                </c:pt>
                <c:pt idx="3">
                  <c:v>133.72</c:v>
                </c:pt>
                <c:pt idx="4">
                  <c:v>138.86000000000001</c:v>
                </c:pt>
              </c:numCache>
            </c:numRef>
          </c:val>
          <c:extLst>
            <c:ext xmlns:c16="http://schemas.microsoft.com/office/drawing/2014/chart" uri="{C3380CC4-5D6E-409C-BE32-E72D297353CC}">
              <c16:uniqueId val="{00000000-6596-4002-ABAE-7554794DA4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596-4002-ABAE-7554794DA4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大山町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15320</v>
      </c>
      <c r="AM8" s="45"/>
      <c r="AN8" s="45"/>
      <c r="AO8" s="45"/>
      <c r="AP8" s="45"/>
      <c r="AQ8" s="45"/>
      <c r="AR8" s="45"/>
      <c r="AS8" s="45"/>
      <c r="AT8" s="46">
        <f>データ!$S$6</f>
        <v>189.83</v>
      </c>
      <c r="AU8" s="47"/>
      <c r="AV8" s="47"/>
      <c r="AW8" s="47"/>
      <c r="AX8" s="47"/>
      <c r="AY8" s="47"/>
      <c r="AZ8" s="47"/>
      <c r="BA8" s="47"/>
      <c r="BB8" s="48">
        <f>データ!$T$6</f>
        <v>80.7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70.349999999999994</v>
      </c>
      <c r="J10" s="47"/>
      <c r="K10" s="47"/>
      <c r="L10" s="47"/>
      <c r="M10" s="47"/>
      <c r="N10" s="47"/>
      <c r="O10" s="81"/>
      <c r="P10" s="48">
        <f>データ!$P$6</f>
        <v>89.22</v>
      </c>
      <c r="Q10" s="48"/>
      <c r="R10" s="48"/>
      <c r="S10" s="48"/>
      <c r="T10" s="48"/>
      <c r="U10" s="48"/>
      <c r="V10" s="48"/>
      <c r="W10" s="45">
        <f>データ!$Q$6</f>
        <v>1194</v>
      </c>
      <c r="X10" s="45"/>
      <c r="Y10" s="45"/>
      <c r="Z10" s="45"/>
      <c r="AA10" s="45"/>
      <c r="AB10" s="45"/>
      <c r="AC10" s="45"/>
      <c r="AD10" s="2"/>
      <c r="AE10" s="2"/>
      <c r="AF10" s="2"/>
      <c r="AG10" s="2"/>
      <c r="AH10" s="2"/>
      <c r="AI10" s="2"/>
      <c r="AJ10" s="2"/>
      <c r="AK10" s="2"/>
      <c r="AL10" s="45">
        <f>データ!$U$6</f>
        <v>13582</v>
      </c>
      <c r="AM10" s="45"/>
      <c r="AN10" s="45"/>
      <c r="AO10" s="45"/>
      <c r="AP10" s="45"/>
      <c r="AQ10" s="45"/>
      <c r="AR10" s="45"/>
      <c r="AS10" s="45"/>
      <c r="AT10" s="46">
        <f>データ!$V$6</f>
        <v>67.010000000000005</v>
      </c>
      <c r="AU10" s="47"/>
      <c r="AV10" s="47"/>
      <c r="AW10" s="47"/>
      <c r="AX10" s="47"/>
      <c r="AY10" s="47"/>
      <c r="AZ10" s="47"/>
      <c r="BA10" s="47"/>
      <c r="BB10" s="48">
        <f>データ!$W$6</f>
        <v>202.69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PdZYTipz2lxrBLQ4wccYmQB7OKhphjU4qmoS9rb5ID2XaIp3KRUy91hf3w3KifOh5/xW/fc8qD1rEeEW3PYjw==" saltValue="DiGL+lZwKGh9FFbwsfWf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313866</v>
      </c>
      <c r="D6" s="20">
        <f t="shared" si="3"/>
        <v>46</v>
      </c>
      <c r="E6" s="20">
        <f t="shared" si="3"/>
        <v>1</v>
      </c>
      <c r="F6" s="20">
        <f t="shared" si="3"/>
        <v>0</v>
      </c>
      <c r="G6" s="20">
        <f t="shared" si="3"/>
        <v>1</v>
      </c>
      <c r="H6" s="20" t="str">
        <f t="shared" si="3"/>
        <v>鳥取県　大山町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70.349999999999994</v>
      </c>
      <c r="P6" s="21">
        <f t="shared" si="3"/>
        <v>89.22</v>
      </c>
      <c r="Q6" s="21">
        <f t="shared" si="3"/>
        <v>1194</v>
      </c>
      <c r="R6" s="21">
        <f t="shared" si="3"/>
        <v>15320</v>
      </c>
      <c r="S6" s="21">
        <f t="shared" si="3"/>
        <v>189.83</v>
      </c>
      <c r="T6" s="21">
        <f t="shared" si="3"/>
        <v>80.7</v>
      </c>
      <c r="U6" s="21">
        <f t="shared" si="3"/>
        <v>13582</v>
      </c>
      <c r="V6" s="21">
        <f t="shared" si="3"/>
        <v>67.010000000000005</v>
      </c>
      <c r="W6" s="21">
        <f t="shared" si="3"/>
        <v>202.69</v>
      </c>
      <c r="X6" s="22">
        <f>IF(X7="",NA(),X7)</f>
        <v>108.41</v>
      </c>
      <c r="Y6" s="22">
        <f t="shared" ref="Y6:AG6" si="4">IF(Y7="",NA(),Y7)</f>
        <v>102.53</v>
      </c>
      <c r="Z6" s="22">
        <f t="shared" si="4"/>
        <v>111.43</v>
      </c>
      <c r="AA6" s="22">
        <f t="shared" si="4"/>
        <v>107.42</v>
      </c>
      <c r="AB6" s="22">
        <f t="shared" si="4"/>
        <v>105.01</v>
      </c>
      <c r="AC6" s="22">
        <f t="shared" si="4"/>
        <v>108.76</v>
      </c>
      <c r="AD6" s="22">
        <f t="shared" si="4"/>
        <v>108.46</v>
      </c>
      <c r="AE6" s="22">
        <f t="shared" si="4"/>
        <v>109.02</v>
      </c>
      <c r="AF6" s="22">
        <f t="shared" si="4"/>
        <v>107.81</v>
      </c>
      <c r="AG6" s="22">
        <f t="shared" si="4"/>
        <v>107.21</v>
      </c>
      <c r="AH6" s="21" t="str">
        <f>IF(AH7="","",IF(AH7="-","【-】","【"&amp;SUBSTITUTE(TEXT(AH7,"#,##0.00"),"-","△")&amp;"】"))</f>
        <v>【108.70】</v>
      </c>
      <c r="AI6" s="22">
        <f>IF(AI7="",NA(),AI7)</f>
        <v>23.32</v>
      </c>
      <c r="AJ6" s="22">
        <f t="shared" ref="AJ6:AR6" si="5">IF(AJ7="",NA(),AJ7)</f>
        <v>20.53</v>
      </c>
      <c r="AK6" s="22">
        <f t="shared" si="5"/>
        <v>5.86</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208.32</v>
      </c>
      <c r="AU6" s="22">
        <f t="shared" ref="AU6:BC6" si="6">IF(AU7="",NA(),AU7)</f>
        <v>204.09</v>
      </c>
      <c r="AV6" s="22">
        <f t="shared" si="6"/>
        <v>244.14</v>
      </c>
      <c r="AW6" s="22">
        <f t="shared" si="6"/>
        <v>326.51</v>
      </c>
      <c r="AX6" s="22">
        <f t="shared" si="6"/>
        <v>221.18</v>
      </c>
      <c r="AY6" s="22">
        <f t="shared" si="6"/>
        <v>359.7</v>
      </c>
      <c r="AZ6" s="22">
        <f t="shared" si="6"/>
        <v>362.93</v>
      </c>
      <c r="BA6" s="22">
        <f t="shared" si="6"/>
        <v>371.81</v>
      </c>
      <c r="BB6" s="22">
        <f t="shared" si="6"/>
        <v>384.23</v>
      </c>
      <c r="BC6" s="22">
        <f t="shared" si="6"/>
        <v>364.3</v>
      </c>
      <c r="BD6" s="21" t="str">
        <f>IF(BD7="","",IF(BD7="-","【-】","【"&amp;SUBSTITUTE(TEXT(BD7,"#,##0.00"),"-","△")&amp;"】"))</f>
        <v>【252.29】</v>
      </c>
      <c r="BE6" s="22">
        <f>IF(BE7="",NA(),BE7)</f>
        <v>446.8</v>
      </c>
      <c r="BF6" s="22">
        <f t="shared" ref="BF6:BN6" si="7">IF(BF7="",NA(),BF7)</f>
        <v>424.31</v>
      </c>
      <c r="BG6" s="22">
        <f t="shared" si="7"/>
        <v>391.44</v>
      </c>
      <c r="BH6" s="22">
        <f t="shared" si="7"/>
        <v>503.55</v>
      </c>
      <c r="BI6" s="22">
        <f t="shared" si="7"/>
        <v>539.71</v>
      </c>
      <c r="BJ6" s="22">
        <f t="shared" si="7"/>
        <v>447.01</v>
      </c>
      <c r="BK6" s="22">
        <f t="shared" si="7"/>
        <v>439.05</v>
      </c>
      <c r="BL6" s="22">
        <f t="shared" si="7"/>
        <v>465.85</v>
      </c>
      <c r="BM6" s="22">
        <f t="shared" si="7"/>
        <v>439.43</v>
      </c>
      <c r="BN6" s="22">
        <f t="shared" si="7"/>
        <v>438.41</v>
      </c>
      <c r="BO6" s="21" t="str">
        <f>IF(BO7="","",IF(BO7="-","【-】","【"&amp;SUBSTITUTE(TEXT(BO7,"#,##0.00"),"-","△")&amp;"】"))</f>
        <v>【268.07】</v>
      </c>
      <c r="BP6" s="22">
        <f>IF(BP7="",NA(),BP7)</f>
        <v>104.13</v>
      </c>
      <c r="BQ6" s="22">
        <f t="shared" ref="BQ6:BY6" si="8">IF(BQ7="",NA(),BQ7)</f>
        <v>97.55</v>
      </c>
      <c r="BR6" s="22">
        <f t="shared" si="8"/>
        <v>106.82</v>
      </c>
      <c r="BS6" s="22">
        <f t="shared" si="8"/>
        <v>104.18</v>
      </c>
      <c r="BT6" s="22">
        <f t="shared" si="8"/>
        <v>100.33</v>
      </c>
      <c r="BU6" s="22">
        <f t="shared" si="8"/>
        <v>95.81</v>
      </c>
      <c r="BV6" s="22">
        <f t="shared" si="8"/>
        <v>95.26</v>
      </c>
      <c r="BW6" s="22">
        <f t="shared" si="8"/>
        <v>92.39</v>
      </c>
      <c r="BX6" s="22">
        <f t="shared" si="8"/>
        <v>94.41</v>
      </c>
      <c r="BY6" s="22">
        <f t="shared" si="8"/>
        <v>90.96</v>
      </c>
      <c r="BZ6" s="21" t="str">
        <f>IF(BZ7="","",IF(BZ7="-","【-】","【"&amp;SUBSTITUTE(TEXT(BZ7,"#,##0.00"),"-","△")&amp;"】"))</f>
        <v>【97.47】</v>
      </c>
      <c r="CA6" s="22">
        <f>IF(CA7="",NA(),CA7)</f>
        <v>133.43</v>
      </c>
      <c r="CB6" s="22">
        <f t="shared" ref="CB6:CJ6" si="9">IF(CB7="",NA(),CB7)</f>
        <v>143.07</v>
      </c>
      <c r="CC6" s="22">
        <f t="shared" si="9"/>
        <v>130.44</v>
      </c>
      <c r="CD6" s="22">
        <f t="shared" si="9"/>
        <v>133.72</v>
      </c>
      <c r="CE6" s="22">
        <f t="shared" si="9"/>
        <v>138.86000000000001</v>
      </c>
      <c r="CF6" s="22">
        <f t="shared" si="9"/>
        <v>189.58</v>
      </c>
      <c r="CG6" s="22">
        <f t="shared" si="9"/>
        <v>192.82</v>
      </c>
      <c r="CH6" s="22">
        <f t="shared" si="9"/>
        <v>192.98</v>
      </c>
      <c r="CI6" s="22">
        <f t="shared" si="9"/>
        <v>192.13</v>
      </c>
      <c r="CJ6" s="22">
        <f t="shared" si="9"/>
        <v>197.04</v>
      </c>
      <c r="CK6" s="21" t="str">
        <f>IF(CK7="","",IF(CK7="-","【-】","【"&amp;SUBSTITUTE(TEXT(CK7,"#,##0.00"),"-","△")&amp;"】"))</f>
        <v>【174.75】</v>
      </c>
      <c r="CL6" s="22">
        <f>IF(CL7="",NA(),CL7)</f>
        <v>45.34</v>
      </c>
      <c r="CM6" s="22">
        <f t="shared" ref="CM6:CU6" si="10">IF(CM7="",NA(),CM7)</f>
        <v>44.39</v>
      </c>
      <c r="CN6" s="22">
        <f t="shared" si="10"/>
        <v>46.65</v>
      </c>
      <c r="CO6" s="22">
        <f t="shared" si="10"/>
        <v>45.25</v>
      </c>
      <c r="CP6" s="22">
        <f t="shared" si="10"/>
        <v>44.97</v>
      </c>
      <c r="CQ6" s="22">
        <f t="shared" si="10"/>
        <v>55.22</v>
      </c>
      <c r="CR6" s="22">
        <f t="shared" si="10"/>
        <v>54.05</v>
      </c>
      <c r="CS6" s="22">
        <f t="shared" si="10"/>
        <v>54.43</v>
      </c>
      <c r="CT6" s="22">
        <f t="shared" si="10"/>
        <v>53.87</v>
      </c>
      <c r="CU6" s="22">
        <f t="shared" si="10"/>
        <v>54.49</v>
      </c>
      <c r="CV6" s="21" t="str">
        <f>IF(CV7="","",IF(CV7="-","【-】","【"&amp;SUBSTITUTE(TEXT(CV7,"#,##0.00"),"-","△")&amp;"】"))</f>
        <v>【59.97】</v>
      </c>
      <c r="CW6" s="22">
        <f>IF(CW7="",NA(),CW7)</f>
        <v>79.52</v>
      </c>
      <c r="CX6" s="22">
        <f t="shared" ref="CX6:DF6" si="11">IF(CX7="",NA(),CX7)</f>
        <v>78.83</v>
      </c>
      <c r="CY6" s="22">
        <f t="shared" si="11"/>
        <v>77.209999999999994</v>
      </c>
      <c r="CZ6" s="22">
        <f t="shared" si="11"/>
        <v>77.08</v>
      </c>
      <c r="DA6" s="22">
        <f t="shared" si="11"/>
        <v>77.86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50.22</v>
      </c>
      <c r="DI6" s="22">
        <f t="shared" ref="DI6:DQ6" si="12">IF(DI7="",NA(),DI7)</f>
        <v>52.18</v>
      </c>
      <c r="DJ6" s="22">
        <f t="shared" si="12"/>
        <v>54.11</v>
      </c>
      <c r="DK6" s="22">
        <f t="shared" si="12"/>
        <v>54.54</v>
      </c>
      <c r="DL6" s="22">
        <f t="shared" si="12"/>
        <v>54.37</v>
      </c>
      <c r="DM6" s="22">
        <f t="shared" si="12"/>
        <v>47.97</v>
      </c>
      <c r="DN6" s="22">
        <f t="shared" si="12"/>
        <v>49.12</v>
      </c>
      <c r="DO6" s="22">
        <f t="shared" si="12"/>
        <v>49.39</v>
      </c>
      <c r="DP6" s="22">
        <f t="shared" si="12"/>
        <v>50.75</v>
      </c>
      <c r="DQ6" s="22">
        <f t="shared" si="12"/>
        <v>51.72</v>
      </c>
      <c r="DR6" s="21" t="str">
        <f>IF(DR7="","",IF(DR7="-","【-】","【"&amp;SUBSTITUTE(TEXT(DR7,"#,##0.00"),"-","△")&amp;"】"))</f>
        <v>【51.51】</v>
      </c>
      <c r="DS6" s="22">
        <f>IF(DS7="",NA(),DS7)</f>
        <v>4.88</v>
      </c>
      <c r="DT6" s="22">
        <f t="shared" ref="DT6:EB6" si="13">IF(DT7="",NA(),DT7)</f>
        <v>4.88</v>
      </c>
      <c r="DU6" s="22">
        <f t="shared" si="13"/>
        <v>5.41</v>
      </c>
      <c r="DV6" s="22">
        <f t="shared" si="13"/>
        <v>7.39</v>
      </c>
      <c r="DW6" s="22">
        <f t="shared" si="13"/>
        <v>7.41</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2">
        <f t="shared" si="14"/>
        <v>0.9</v>
      </c>
      <c r="EH6" s="22">
        <f t="shared" si="14"/>
        <v>1.54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313866</v>
      </c>
      <c r="D7" s="24">
        <v>46</v>
      </c>
      <c r="E7" s="24">
        <v>1</v>
      </c>
      <c r="F7" s="24">
        <v>0</v>
      </c>
      <c r="G7" s="24">
        <v>1</v>
      </c>
      <c r="H7" s="24" t="s">
        <v>93</v>
      </c>
      <c r="I7" s="24" t="s">
        <v>94</v>
      </c>
      <c r="J7" s="24" t="s">
        <v>95</v>
      </c>
      <c r="K7" s="24" t="s">
        <v>96</v>
      </c>
      <c r="L7" s="24" t="s">
        <v>97</v>
      </c>
      <c r="M7" s="24" t="s">
        <v>98</v>
      </c>
      <c r="N7" s="25" t="s">
        <v>99</v>
      </c>
      <c r="O7" s="25">
        <v>70.349999999999994</v>
      </c>
      <c r="P7" s="25">
        <v>89.22</v>
      </c>
      <c r="Q7" s="25">
        <v>1194</v>
      </c>
      <c r="R7" s="25">
        <v>15320</v>
      </c>
      <c r="S7" s="25">
        <v>189.83</v>
      </c>
      <c r="T7" s="25">
        <v>80.7</v>
      </c>
      <c r="U7" s="25">
        <v>13582</v>
      </c>
      <c r="V7" s="25">
        <v>67.010000000000005</v>
      </c>
      <c r="W7" s="25">
        <v>202.69</v>
      </c>
      <c r="X7" s="25">
        <v>108.41</v>
      </c>
      <c r="Y7" s="25">
        <v>102.53</v>
      </c>
      <c r="Z7" s="25">
        <v>111.43</v>
      </c>
      <c r="AA7" s="25">
        <v>107.42</v>
      </c>
      <c r="AB7" s="25">
        <v>105.01</v>
      </c>
      <c r="AC7" s="25">
        <v>108.76</v>
      </c>
      <c r="AD7" s="25">
        <v>108.46</v>
      </c>
      <c r="AE7" s="25">
        <v>109.02</v>
      </c>
      <c r="AF7" s="25">
        <v>107.81</v>
      </c>
      <c r="AG7" s="25">
        <v>107.21</v>
      </c>
      <c r="AH7" s="25">
        <v>108.7</v>
      </c>
      <c r="AI7" s="25">
        <v>23.32</v>
      </c>
      <c r="AJ7" s="25">
        <v>20.53</v>
      </c>
      <c r="AK7" s="25">
        <v>5.86</v>
      </c>
      <c r="AL7" s="25">
        <v>0</v>
      </c>
      <c r="AM7" s="25">
        <v>0</v>
      </c>
      <c r="AN7" s="25">
        <v>7.48</v>
      </c>
      <c r="AO7" s="25">
        <v>11.94</v>
      </c>
      <c r="AP7" s="25">
        <v>11</v>
      </c>
      <c r="AQ7" s="25">
        <v>8.86</v>
      </c>
      <c r="AR7" s="25">
        <v>7.65</v>
      </c>
      <c r="AS7" s="25">
        <v>1.34</v>
      </c>
      <c r="AT7" s="25">
        <v>208.32</v>
      </c>
      <c r="AU7" s="25">
        <v>204.09</v>
      </c>
      <c r="AV7" s="25">
        <v>244.14</v>
      </c>
      <c r="AW7" s="25">
        <v>326.51</v>
      </c>
      <c r="AX7" s="25">
        <v>221.18</v>
      </c>
      <c r="AY7" s="25">
        <v>359.7</v>
      </c>
      <c r="AZ7" s="25">
        <v>362.93</v>
      </c>
      <c r="BA7" s="25">
        <v>371.81</v>
      </c>
      <c r="BB7" s="25">
        <v>384.23</v>
      </c>
      <c r="BC7" s="25">
        <v>364.3</v>
      </c>
      <c r="BD7" s="25">
        <v>252.29</v>
      </c>
      <c r="BE7" s="25">
        <v>446.8</v>
      </c>
      <c r="BF7" s="25">
        <v>424.31</v>
      </c>
      <c r="BG7" s="25">
        <v>391.44</v>
      </c>
      <c r="BH7" s="25">
        <v>503.55</v>
      </c>
      <c r="BI7" s="25">
        <v>539.71</v>
      </c>
      <c r="BJ7" s="25">
        <v>447.01</v>
      </c>
      <c r="BK7" s="25">
        <v>439.05</v>
      </c>
      <c r="BL7" s="25">
        <v>465.85</v>
      </c>
      <c r="BM7" s="25">
        <v>439.43</v>
      </c>
      <c r="BN7" s="25">
        <v>438.41</v>
      </c>
      <c r="BO7" s="25">
        <v>268.07</v>
      </c>
      <c r="BP7" s="25">
        <v>104.13</v>
      </c>
      <c r="BQ7" s="25">
        <v>97.55</v>
      </c>
      <c r="BR7" s="25">
        <v>106.82</v>
      </c>
      <c r="BS7" s="25">
        <v>104.18</v>
      </c>
      <c r="BT7" s="25">
        <v>100.33</v>
      </c>
      <c r="BU7" s="25">
        <v>95.81</v>
      </c>
      <c r="BV7" s="25">
        <v>95.26</v>
      </c>
      <c r="BW7" s="25">
        <v>92.39</v>
      </c>
      <c r="BX7" s="25">
        <v>94.41</v>
      </c>
      <c r="BY7" s="25">
        <v>90.96</v>
      </c>
      <c r="BZ7" s="25">
        <v>97.47</v>
      </c>
      <c r="CA7" s="25">
        <v>133.43</v>
      </c>
      <c r="CB7" s="25">
        <v>143.07</v>
      </c>
      <c r="CC7" s="25">
        <v>130.44</v>
      </c>
      <c r="CD7" s="25">
        <v>133.72</v>
      </c>
      <c r="CE7" s="25">
        <v>138.86000000000001</v>
      </c>
      <c r="CF7" s="25">
        <v>189.58</v>
      </c>
      <c r="CG7" s="25">
        <v>192.82</v>
      </c>
      <c r="CH7" s="25">
        <v>192.98</v>
      </c>
      <c r="CI7" s="25">
        <v>192.13</v>
      </c>
      <c r="CJ7" s="25">
        <v>197.04</v>
      </c>
      <c r="CK7" s="25">
        <v>174.75</v>
      </c>
      <c r="CL7" s="25">
        <v>45.34</v>
      </c>
      <c r="CM7" s="25">
        <v>44.39</v>
      </c>
      <c r="CN7" s="25">
        <v>46.65</v>
      </c>
      <c r="CO7" s="25">
        <v>45.25</v>
      </c>
      <c r="CP7" s="25">
        <v>44.97</v>
      </c>
      <c r="CQ7" s="25">
        <v>55.22</v>
      </c>
      <c r="CR7" s="25">
        <v>54.05</v>
      </c>
      <c r="CS7" s="25">
        <v>54.43</v>
      </c>
      <c r="CT7" s="25">
        <v>53.87</v>
      </c>
      <c r="CU7" s="25">
        <v>54.49</v>
      </c>
      <c r="CV7" s="25">
        <v>59.97</v>
      </c>
      <c r="CW7" s="25">
        <v>79.52</v>
      </c>
      <c r="CX7" s="25">
        <v>78.83</v>
      </c>
      <c r="CY7" s="25">
        <v>77.209999999999994</v>
      </c>
      <c r="CZ7" s="25">
        <v>77.08</v>
      </c>
      <c r="DA7" s="25">
        <v>77.86</v>
      </c>
      <c r="DB7" s="25">
        <v>80.930000000000007</v>
      </c>
      <c r="DC7" s="25">
        <v>80.510000000000005</v>
      </c>
      <c r="DD7" s="25">
        <v>79.44</v>
      </c>
      <c r="DE7" s="25">
        <v>79.489999999999995</v>
      </c>
      <c r="DF7" s="25">
        <v>78.8</v>
      </c>
      <c r="DG7" s="25">
        <v>89.76</v>
      </c>
      <c r="DH7" s="25">
        <v>50.22</v>
      </c>
      <c r="DI7" s="25">
        <v>52.18</v>
      </c>
      <c r="DJ7" s="25">
        <v>54.11</v>
      </c>
      <c r="DK7" s="25">
        <v>54.54</v>
      </c>
      <c r="DL7" s="25">
        <v>54.37</v>
      </c>
      <c r="DM7" s="25">
        <v>47.97</v>
      </c>
      <c r="DN7" s="25">
        <v>49.12</v>
      </c>
      <c r="DO7" s="25">
        <v>49.39</v>
      </c>
      <c r="DP7" s="25">
        <v>50.75</v>
      </c>
      <c r="DQ7" s="25">
        <v>51.72</v>
      </c>
      <c r="DR7" s="25">
        <v>51.51</v>
      </c>
      <c r="DS7" s="25">
        <v>4.88</v>
      </c>
      <c r="DT7" s="25">
        <v>4.88</v>
      </c>
      <c r="DU7" s="25">
        <v>5.41</v>
      </c>
      <c r="DV7" s="25">
        <v>7.39</v>
      </c>
      <c r="DW7" s="25">
        <v>7.41</v>
      </c>
      <c r="DX7" s="25">
        <v>15.33</v>
      </c>
      <c r="DY7" s="25">
        <v>16.760000000000002</v>
      </c>
      <c r="DZ7" s="25">
        <v>18.57</v>
      </c>
      <c r="EA7" s="25">
        <v>21.14</v>
      </c>
      <c r="EB7" s="25">
        <v>22.12</v>
      </c>
      <c r="EC7" s="25">
        <v>23.75</v>
      </c>
      <c r="ED7" s="25">
        <v>0</v>
      </c>
      <c r="EE7" s="25">
        <v>0</v>
      </c>
      <c r="EF7" s="25">
        <v>0</v>
      </c>
      <c r="EG7" s="25">
        <v>0.9</v>
      </c>
      <c r="EH7" s="25">
        <v>1.54</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2023-12-05T00:58:38Z</dcterms:created>
  <dcterms:modified xsi:type="dcterms:W3CDTF">2024-02-07T06:24:19Z</dcterms:modified>
  <cp:category/>
</cp:coreProperties>
</file>