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08" yWindow="-108" windowWidth="23256" windowHeight="1245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AM35" i="10"/>
  <c r="C35" i="10"/>
  <c r="BW34" i="10"/>
  <c r="AM34" i="10"/>
  <c r="C34" i="10"/>
  <c r="U34" i="10" s="1"/>
  <c r="U35" i="10" s="1"/>
  <c r="U36" i="10" s="1"/>
  <c r="BW35" i="10" l="1"/>
  <c r="BW36" i="10" s="1"/>
  <c r="BW37" i="10" s="1"/>
  <c r="BW38" i="10" s="1"/>
  <c r="BW39"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<sst xmlns="http://schemas.openxmlformats.org/spreadsheetml/2006/main" count="1147" uniqueCount="591">
  <si>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</si>
  <si>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</si>
  <si>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</si>
  <si>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</si>
  <si>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</si>
  <si>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</si>
  <si>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</si>
  <si>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</si>
  <si>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</si>
  <si>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</si>
  <si>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</si>
  <si>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</si>
  <si>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</si>
  <si>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</si>
  <si>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</si>
  <si>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</si>
  <si>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</si>
  <si>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</si>
  <si>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</si>
  <si>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</si>
  <si>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</si>
  <si>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</si>
  <si>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</si>
  <si>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</si>
  <si>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</si>
  <si>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</si>
  <si>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</si>
  <si>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</si>
  <si>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</si>
  <si>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</si>
  <si>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</si>
  <si>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</si>
  <si>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</si>
  <si>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</si>
  <si>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</si>
  <si>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</si>
  <si>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</si>
  <si>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</si>
  <si>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</si>
  <si>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</si>
  <si>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</si>
  <si>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</si>
  <si>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</si>
  <si>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</si>
  <si>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</si>
  <si>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</si>
  <si>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</si>
  <si>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</si>
  <si>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</si>
  <si>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</si>
  <si>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</si>
  <si>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</si>
  <si>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</si>
  <si>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</si>
  <si>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</si>
  <si>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</si>
  <si>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</si>
  <si>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</si>
  <si>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</si>
  <si>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</si>
  <si>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</si>
  <si>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</si>
  <si>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</si>
  <si>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</si>
  <si>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</si>
  <si>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</si>
  <si>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</si>
  <si>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</si>
  <si>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</si>
  <si>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</si>
  <si>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</si>
  <si>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</si>
  <si>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</si>
  <si>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</si>
  <si>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</si>
  <si>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</si>
  <si>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</si>
  <si>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</si>
  <si>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</si>
  <si>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</si>
  <si>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</si>
  <si>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</si>
  <si>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</si>
  <si>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</si>
  <si>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</si>
  <si>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</si>
  <si>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</si>
  <si>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</si>
  <si>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</si>
  <si>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</si>
  <si>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</si>
  <si>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</si>
  <si>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</si>
  <si>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</si>
  <si>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</si>
  <si>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</si>
  <si>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</si>
  <si>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</si>
  <si>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</si>
  <si>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</si>
  <si>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</si>
  <si>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</si>
  <si>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</si>
  <si>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</si>
  <si>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</si>
  <si>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</si>
  <si>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</si>
  <si>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</si>
  <si>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</si>
  <si>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</si>
  <si>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</si>
  <si>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</si>
  <si>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</si>
  <si>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</si>
  <si>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</si>
  <si>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</si>
  <si>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</si>
  <si>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</si>
  <si>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</si>
  <si>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</si>
  <si>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</si>
  <si>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</si>
  <si>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</si>
  <si>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</si>
  <si>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</si>
  <si>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</si>
  <si>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</si>
  <si>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</si>
  <si>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</si>
  <si>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</si>
  <si>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</si>
  <si>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</si>
  <si>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</si>
  <si>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</si>
  <si>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</si>
  <si>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</si>
  <si>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</si>
  <si>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</si>
  <si>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</si>
  <si>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</si>
  <si>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</si>
  <si>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</si>
  <si>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</si>
  <si>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</si>
  <si>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</si>
  <si>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</si>
  <si>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</si>
  <si>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</si>
  <si>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</si>
  <si>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</si>
  <si>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</si>
  <si>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</si>
  <si>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</si>
  <si>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</si>
  <si>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</si>
  <si>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</si>
  <si>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</si>
  <si>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</si>
  <si>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</si>
  <si>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</si>
  <si>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</si>
  <si>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</si>
  <si>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</si>
  <si>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</si>
  <si>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</si>
  <si>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</si>
  <si>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</si>
  <si>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</si>
  <si>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</si>
  <si>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</si>
  <si>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</si>
  <si>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</si>
  <si>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</si>
  <si>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</si>
  <si>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</si>
  <si>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</si>
  <si>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</si>
  <si>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</si>
  <si>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</si>
  <si>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</si>
  <si>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</si>
  <si>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</si>
  <si>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</si>
  <si>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</si>
  <si>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</si>
  <si>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</si>
  <si>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</si>
  <si>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</si>
  <si>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</si>
  <si>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</si>
  <si>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</si>
  <si>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</si>
  <si>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</si>
  <si>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</si>
  <si>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</si>
  <si>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</si>
  <si>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</si>
  <si>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</si>
  <si>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</si>
  <si>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</si>
  <si>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</si>
  <si>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</si>
  <si>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</si>
  <si>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</si>
  <si>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</si>
  <si>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</si>
  <si>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</si>
  <si>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</si>
  <si>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</si>
  <si>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</si>
  <si>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</si>
  <si>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</si>
  <si>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</si>
  <si>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</si>
  <si>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</si>
  <si>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</si>
  <si>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</si>
  <si>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</si>
  <si>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</si>
  <si>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</si>
  <si>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</si>
  <si>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</si>
  <si>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</si>
  <si>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</si>
  <si>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</si>
  <si>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</si>
  <si>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</si>
  <si>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</si>
  <si>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</si>
  <si>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</si>
  <si>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</si>
  <si>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</si>
  <si>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</si>
  <si>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</si>
  <si>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</si>
  <si>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</si>
  <si>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</si>
  <si>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</si>
  <si>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</si>
  <si>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</si>
  <si>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</si>
  <si>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</si>
  <si>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</si>
  <si>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</si>
  <si>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</si>
  <si>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</si>
  <si>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</si>
  <si>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</si>
  <si>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</si>
  <si>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</si>
  <si>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</si>
  <si>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</si>
  <si>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</si>
  <si>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</si>
  <si>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</si>
  <si>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</si>
  <si>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</si>
  <si>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</si>
  <si>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</si>
  <si>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</si>
  <si>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</si>
  <si>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</si>
  <si>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</si>
  <si>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</si>
  <si>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</si>
  <si>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</si>
  <si>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</si>
  <si>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</si>
  <si>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</si>
  <si>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</si>
  <si>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</si>
  <si>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</si>
  <si>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</si>
  <si>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</si>
  <si>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</si>
  <si>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</si>
  <si>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</si>
  <si>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</si>
  <si>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</si>
  <si>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</si>
  <si>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</si>
  <si>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</si>
  <si>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</si>
  <si>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</si>
  <si>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</si>
  <si>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</si>
  <si>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</si>
  <si>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</si>
  <si>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</si>
  <si>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</si>
  <si>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</si>
  <si>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</si>
  <si>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</si>
  <si>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</si>
  <si>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</si>
  <si>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</si>
  <si>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</si>
  <si>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</si>
  <si>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</si>
  <si>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</si>
  <si>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</si>
  <si>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</si>
  <si>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</si>
  <si>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</si>
  <si>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</si>
  <si>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</si>
  <si>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</si>
  <si>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</si>
  <si>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</si>
  <si>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</si>
  <si>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</si>
  <si>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</si>
  <si>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</si>
  <si>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</si>
  <si>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</si>
  <si>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</si>
  <si>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</si>
  <si>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</si>
  <si>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</si>
  <si>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</si>
  <si>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</si>
  <si>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</si>
  <si>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</si>
  <si>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</si>
  <si>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</si>
  <si>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</si>
  <si>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</si>
  <si>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</si>
  <si>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</si>
  <si>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</si>
  <si>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</si>
  <si>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</si>
  <si>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</si>
  <si>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</si>
  <si>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</si>
  <si>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</si>
  <si>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</si>
  <si>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</si>
  <si>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</si>
  <si>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</si>
  <si>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</si>
  <si>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</si>
  <si>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</si>
  <si>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</si>
  <si>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</si>
  <si>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</si>
  <si>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</si>
  <si>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</si>
  <si>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</si>
  <si>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</si>
  <si>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</si>
  <si>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</si>
  <si>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</si>
  <si>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</si>
  <si>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</si>
  <si>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</si>
  <si>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</si>
  <si>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</si>
  <si>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</si>
  <si>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</si>
  <si>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</si>
  <si>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</si>
  <si>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</si>
  <si>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</si>
  <si>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</si>
  <si>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</si>
  <si>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</si>
  <si>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</si>
  <si>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</si>
  <si>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</si>
  <si>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</si>
  <si>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</si>
  <si>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</si>
  <si>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</si>
  <si>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</si>
  <si>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</si>
  <si>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</si>
  <si>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</si>
  <si>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</si>
  <si>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</si>
  <si>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</si>
  <si>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</si>
  <si>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</si>
  <si>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</si>
  <si>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</si>
  <si>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</si>
  <si>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</si>
  <si>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</si>
  <si>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</si>
  <si>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</si>
  <si>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</si>
  <si>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</si>
  <si>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</si>
  <si>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</si>
  <si>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</si>
  <si>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</si>
  <si>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</si>
  <si>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</si>
  <si>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</si>
  <si>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</si>
  <si>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</si>
  <si>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</si>
  <si>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</si>
  <si>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</si>
  <si>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</si>
  <si>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</si>
  <si>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</si>
  <si>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</si>
  <si>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</si>
  <si>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</si>
  <si>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</si>
  <si>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</si>
  <si>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</si>
  <si>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</si>
  <si>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</si>
  <si>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</si>
  <si>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</si>
  <si>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</si>
  <si>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</si>
  <si>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</si>
  <si>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</si>
  <si>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</si>
  <si>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</si>
  <si>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</si>
  <si>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</si>
  <si>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</si>
  <si>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</si>
  <si>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</si>
  <si>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</si>
  <si>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</si>
  <si>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</si>
  <si>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</si>
  <si>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</si>
  <si>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</si>
  <si>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</si>
  <si>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</si>
  <si>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</si>
  <si>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</si>
  <si>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</si>
  <si>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</si>
  <si>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</si>
  <si>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</si>
  <si>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</si>
  <si>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</si>
  <si>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</si>
  <si>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</si>
  <si>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</si>
  <si>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</si>
  <si>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</si>
  <si>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</si>
  <si>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</si>
  <si>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</si>
  <si>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</si>
  <si>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</si>
  <si>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</si>
  <si>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</si>
  <si>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</si>
  <si>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</si>
  <si>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</si>
  <si>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</si>
  <si>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</si>
  <si>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</si>
  <si>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</si>
  <si>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</si>
  <si>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</si>
  <si>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</si>
  <si>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</si>
  <si>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</si>
  <si>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</si>
  <si>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</si>
  <si>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</si>
  <si>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</si>
  <si>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</si>
  <si>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</si>
  <si>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</si>
  <si>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</si>
  <si>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</si>
  <si>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</si>
  <si>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</si>
  <si>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</si>
  <si>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</si>
  <si>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</si>
  <si>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</si>
  <si>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</si>
  <si>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</si>
  <si>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</si>
  <si>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</si>
  <si>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</si>
  <si>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</si>
  <si>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</si>
  <si>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</si>
  <si>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</si>
  <si>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</si>
  <si>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</si>
  <si>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</si>
  <si>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</si>
  <si>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</si>
  <si>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</si>
  <si>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</si>
  <si>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</si>
  <si>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</si>
  <si>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</si>
  <si>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</si>
  <si>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</si>
  <si>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</si>
  <si>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</si>
  <si>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</si>
  <si>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</si>
  <si>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</si>
  <si>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</si>
  <si>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</si>
  <si>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</si>
  <si>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</si>
  <si>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</si>
  <si>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</si>
  <si>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</si>
  <si>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</si>
  <si>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</si>
  <si>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</si>
  <si>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</si>
  <si>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</si>
  <si>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</si>
  <si>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</si>
  <si>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</si>
  <si>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</si>
  <si>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</si>
  <si>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</si>
  <si>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</si>
  <si>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</si>
  <si>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</si>
  <si>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</si>
  <si>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</si>
  <si>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</si>
  <si>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</si>
  <si>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</si>
  <si>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</si>
  <si>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</si>
  <si>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</si>
  <si>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</si>
  <si>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</si>
  <si>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</si>
  <si>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</si>
  <si>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</si>
  <si>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</si>
  <si>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</si>
  <si>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</si>
  <si>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</si>
  <si>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</si>
  <si>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</si>
  <si>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</si>
  <si>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</si>
  <si>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</si>
  <si>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</si>
  <si>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</si>
  <si>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</si>
  <si>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</si>
  <si>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</si>
  <si>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1.61</t>
  </si>
  <si>
    <t>▲ 4.18</t>
  </si>
  <si>
    <t>▲ 2.02</t>
  </si>
  <si>
    <t>一般会計</t>
  </si>
  <si>
    <t>介護保険特別会計</t>
  </si>
  <si>
    <t>国民健康保険特別会計</t>
  </si>
  <si>
    <t>後期高齢者医療保険特別会計</t>
  </si>
  <si>
    <t>簡易水道特別会計</t>
  </si>
  <si>
    <t>公共下水道事業特別会計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</si>
  <si>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</si>
  <si>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</si>
  <si>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</si>
  <si>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</si>
  <si>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</si>
  <si>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</si>
  <si>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</si>
  <si>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</si>
  <si>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</si>
  <si>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日野町農林振興公社</t>
  </si>
  <si>
    <t>まちづくり日野</t>
  </si>
  <si>
    <t>奥日野土地開発公社</t>
  </si>
  <si>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</si>
  <si>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8">
      <t>ニチナン</t>
    </rPh>
    <rPh sb="8" eb="9">
      <t>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</si>
  <si>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</si>
  <si>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</si>
  <si>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日野病院</t>
    <rPh sb="0" eb="2">
      <t>ヒノ</t>
    </rPh>
    <rPh sb="2" eb="4">
      <t>ビョウイン</t>
    </rPh>
    <phoneticPr fontId="2"/>
  </si>
  <si>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</si>
  <si>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</si>
  <si>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t>
    <phoneticPr fontId="2"/>
  </si>
  <si>
    <t>日野町公共施設等長寿命化基金</t>
    <phoneticPr fontId="5"/>
  </si>
  <si>
    <t>愛と元気の日野町ふるさと基金</t>
    <phoneticPr fontId="2"/>
  </si>
  <si>
    <t>森林整備基金</t>
    <phoneticPr fontId="2"/>
  </si>
  <si>
    <t>町営バス購入基金</t>
    <phoneticPr fontId="2"/>
  </si>
  <si>
    <t>観光振興基金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</si>
</sst>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64E8-4D75-9EDE-564F595FFF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140670</c:v>
                </c:pt>
                <c:pt idx="1">
                  <c:v>98770</c:v>
                </c:pt>
                <c:pt idx="2">
                  <c:v>159394</c:v>
                </c:pt>
                <c:pt idx="3">
                  <c:v>202833</c:v>
                </c:pt>
                <c:pt idx="4">
                  <c:v>396859</c:v>
                </c:pt>
              </c:numCache>
            </c:numRef>
          </c:val>
          <c:smooth val="0"/>
          <c:extLst>
            <c:ext xmlns:c16="http://schemas.microsoft.com/office/drawing/2014/chart" uri="{C3380CC4-5D6E-409C-BE32-E72D297353CC}">
              <c16:uniqueId val="{00000001-64E8-4D75-9EDE-564F595FFF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11.14</c:v>
                </c:pt>
                <c:pt idx="1">
                  <c:v>13.59</c:v>
                </c:pt>
                <c:pt idx="2">
                  <c:v>8.67</c:v>
                </c:pt>
                <c:pt idx="3">
                  <c:v>4.8600000000000003</c:v>
                </c:pt>
                <c:pt idx="4">
                  <c:v>7.6</c:v>
                </c:pt>
              </c:numCache>
            </c:numRef>
          </c:val>
          <c:extLst>
            <c:ext xmlns:c16="http://schemas.microsoft.com/office/drawing/2014/chart" uri="{C3380CC4-5D6E-409C-BE32-E72D297353CC}">
              <c16:uniqueId val="{00000000-139F-4ABE-9E23-4C38C5233E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75.44</c:v>
                </c:pt>
                <c:pt idx="1">
                  <c:v>75.540000000000006</c:v>
                </c:pt>
                <c:pt idx="2">
                  <c:v>71.75</c:v>
                </c:pt>
                <c:pt idx="3">
                  <c:v>65.540000000000006</c:v>
                </c:pt>
                <c:pt idx="4">
                  <c:v>67.05</c:v>
                </c:pt>
              </c:numCache>
            </c:numRef>
          </c:val>
          <c:extLst>
            <c:ext xmlns:c16="http://schemas.microsoft.com/office/drawing/2014/chart" uri="{C3380CC4-5D6E-409C-BE32-E72D297353CC}">
              <c16:uniqueId val="{00000001-139F-4ABE-9E23-4C38C5233E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2.4500000000000002</c:v>
                </c:pt>
                <c:pt idx="2">
                  <c:v>-4.18</c:v>
                </c:pt>
                <c:pt idx="3">
                  <c:v>-2.02</c:v>
                </c:pt>
                <c:pt idx="4">
                  <c:v>3.36</c:v>
                </c:pt>
              </c:numCache>
            </c:numRef>
          </c:val>
          <c:smooth val="0"/>
          <c:extLst>
            <c:ext xmlns:c16="http://schemas.microsoft.com/office/drawing/2014/chart" uri="{C3380CC4-5D6E-409C-BE32-E72D297353CC}">
              <c16:uniqueId val="{00000002-139F-4ABE-9E23-4C38C5233E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0F-4AE8-AE4D-A9842A5C55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0F-4AE8-AE4D-A9842A5C55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0F-4AE8-AE4D-A9842A5C55F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80F-4AE8-AE4D-A9842A5C55F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80F-4AE8-AE4D-A9842A5C55F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80F-4AE8-AE4D-A9842A5C55FE}"/>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80F-4AE8-AE4D-A9842A5C55F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0.08</c:v>
                </c:pt>
                <c:pt idx="4">
                  <c:v>#N/A</c:v>
                </c:pt>
                <c:pt idx="5">
                  <c:v>0.31</c:v>
                </c:pt>
                <c:pt idx="6">
                  <c:v>#N/A</c:v>
                </c:pt>
                <c:pt idx="7">
                  <c:v>0.3</c:v>
                </c:pt>
                <c:pt idx="8">
                  <c:v>#N/A</c:v>
                </c:pt>
                <c:pt idx="9">
                  <c:v>0.32</c:v>
                </c:pt>
              </c:numCache>
            </c:numRef>
          </c:val>
          <c:extLst>
            <c:ext xmlns:c16="http://schemas.microsoft.com/office/drawing/2014/chart" uri="{C3380CC4-5D6E-409C-BE32-E72D297353CC}">
              <c16:uniqueId val="{00000007-A80F-4AE8-AE4D-A9842A5C55F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1.35</c:v>
                </c:pt>
                <c:pt idx="2">
                  <c:v>#N/A</c:v>
                </c:pt>
                <c:pt idx="3">
                  <c:v>1.57</c:v>
                </c:pt>
                <c:pt idx="4">
                  <c:v>#N/A</c:v>
                </c:pt>
                <c:pt idx="5">
                  <c:v>1.08</c:v>
                </c:pt>
                <c:pt idx="6">
                  <c:v>#N/A</c:v>
                </c:pt>
                <c:pt idx="7">
                  <c:v>1.6</c:v>
                </c:pt>
                <c:pt idx="8">
                  <c:v>#N/A</c:v>
                </c:pt>
                <c:pt idx="9">
                  <c:v>2.2599999999999998</c:v>
                </c:pt>
              </c:numCache>
            </c:numRef>
          </c:val>
          <c:extLst>
            <c:ext xmlns:c16="http://schemas.microsoft.com/office/drawing/2014/chart" uri="{C3380CC4-5D6E-409C-BE32-E72D297353CC}">
              <c16:uniqueId val="{00000008-A80F-4AE8-AE4D-A9842A5C55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11.13</c:v>
                </c:pt>
                <c:pt idx="2">
                  <c:v>#N/A</c:v>
                </c:pt>
                <c:pt idx="3">
                  <c:v>13.54</c:v>
                </c:pt>
                <c:pt idx="4">
                  <c:v>#N/A</c:v>
                </c:pt>
                <c:pt idx="5">
                  <c:v>8.66</c:v>
                </c:pt>
                <c:pt idx="6">
                  <c:v>#N/A</c:v>
                </c:pt>
                <c:pt idx="7">
                  <c:v>4.8600000000000003</c:v>
                </c:pt>
                <c:pt idx="8">
                  <c:v>#N/A</c:v>
                </c:pt>
                <c:pt idx="9">
                  <c:v>7.59</c:v>
                </c:pt>
              </c:numCache>
            </c:numRef>
          </c:val>
          <c:extLst>
            <c:ext xmlns:c16="http://schemas.microsoft.com/office/drawing/2014/chart" uri="{C3380CC4-5D6E-409C-BE32-E72D297353CC}">
              <c16:uniqueId val="{00000009-A80F-4AE8-AE4D-A9842A5C55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296</c:v>
                </c:pt>
                <c:pt idx="5">
                  <c:v>289</c:v>
                </c:pt>
                <c:pt idx="8">
                  <c:v>295</c:v>
                </c:pt>
                <c:pt idx="11">
                  <c:v>345</c:v>
                </c:pt>
                <c:pt idx="14">
                  <c:v>397</c:v>
                </c:pt>
              </c:numCache>
            </c:numRef>
          </c:val>
          <c:extLst>
            <c:ext xmlns:c16="http://schemas.microsoft.com/office/drawing/2014/chart" uri="{C3380CC4-5D6E-409C-BE32-E72D297353CC}">
              <c16:uniqueId val="{00000000-BC42-4A39-BCF5-AE5FA61F67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42-4A39-BCF5-AE5FA61F67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42-4A39-BCF5-AE5FA61F67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127</c:v>
                </c:pt>
                <c:pt idx="3">
                  <c:v>129</c:v>
                </c:pt>
                <c:pt idx="6">
                  <c:v>144</c:v>
                </c:pt>
                <c:pt idx="9">
                  <c:v>141</c:v>
                </c:pt>
                <c:pt idx="12">
                  <c:v>147</c:v>
                </c:pt>
              </c:numCache>
            </c:numRef>
          </c:val>
          <c:extLst>
            <c:ext xmlns:c16="http://schemas.microsoft.com/office/drawing/2014/chart" uri="{C3380CC4-5D6E-409C-BE32-E72D297353CC}">
              <c16:uniqueId val="{00000003-BC42-4A39-BCF5-AE5FA61F67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c:v>
                </c:pt>
                <c:pt idx="3">
                  <c:v>95</c:v>
                </c:pt>
                <c:pt idx="6">
                  <c:v>89</c:v>
                </c:pt>
                <c:pt idx="9">
                  <c:v>83</c:v>
                </c:pt>
                <c:pt idx="12">
                  <c:v>102</c:v>
                </c:pt>
              </c:numCache>
            </c:numRef>
          </c:val>
          <c:extLst>
            <c:ext xmlns:c16="http://schemas.microsoft.com/office/drawing/2014/chart" uri="{C3380CC4-5D6E-409C-BE32-E72D297353CC}">
              <c16:uniqueId val="{00000004-BC42-4A39-BCF5-AE5FA61F67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2-4A39-BCF5-AE5FA61F67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42-4A39-BCF5-AE5FA61F67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c:v>
                </c:pt>
                <c:pt idx="3">
                  <c:v>172</c:v>
                </c:pt>
                <c:pt idx="6">
                  <c:v>175</c:v>
                </c:pt>
                <c:pt idx="9">
                  <c:v>252</c:v>
                </c:pt>
                <c:pt idx="12">
                  <c:v>318</c:v>
                </c:pt>
              </c:numCache>
            </c:numRef>
          </c:val>
          <c:extLst>
            <c:ext xmlns:c16="http://schemas.microsoft.com/office/drawing/2014/chart" uri="{C3380CC4-5D6E-409C-BE32-E72D297353CC}">
              <c16:uniqueId val="{00000007-BC42-4A39-BCF5-AE5FA61F67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111</c:v>
                </c:pt>
                <c:pt idx="2">
                  <c:v>#N/A</c:v>
                </c:pt>
                <c:pt idx="3">
                  <c:v>#N/A</c:v>
                </c:pt>
                <c:pt idx="4">
                  <c:v>107</c:v>
                </c:pt>
                <c:pt idx="5">
                  <c:v>#N/A</c:v>
                </c:pt>
                <c:pt idx="6">
                  <c:v>#N/A</c:v>
                </c:pt>
                <c:pt idx="7">
                  <c:v>113</c:v>
                </c:pt>
                <c:pt idx="8">
                  <c:v>#N/A</c:v>
                </c:pt>
                <c:pt idx="9">
                  <c:v>#N/A</c:v>
                </c:pt>
                <c:pt idx="10">
                  <c:v>131</c:v>
                </c:pt>
                <c:pt idx="11">
                  <c:v>#N/A</c:v>
                </c:pt>
                <c:pt idx="12">
                  <c:v>#N/A</c:v>
                </c:pt>
                <c:pt idx="13">
                  <c:v>170</c:v>
                </c:pt>
                <c:pt idx="14">
                  <c:v>#N/A</c:v>
                </c:pt>
              </c:numCache>
            </c:numRef>
          </c:val>
          <c:smooth val="0"/>
          <c:extLst>
            <c:ext xmlns:c16="http://schemas.microsoft.com/office/drawing/2014/chart" uri="{C3380CC4-5D6E-409C-BE32-E72D297353CC}">
              <c16:uniqueId val="{00000008-BC42-4A39-BCF5-AE5FA61F67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3702</c:v>
                </c:pt>
                <c:pt idx="5">
                  <c:v>3830</c:v>
                </c:pt>
                <c:pt idx="8">
                  <c:v>4044</c:v>
                </c:pt>
                <c:pt idx="11">
                  <c:v>3868</c:v>
                </c:pt>
                <c:pt idx="14">
                  <c:v>4136</c:v>
                </c:pt>
              </c:numCache>
            </c:numRef>
          </c:val>
          <c:extLst>
            <c:ext xmlns:c16="http://schemas.microsoft.com/office/drawing/2014/chart" uri="{C3380CC4-5D6E-409C-BE32-E72D297353CC}">
              <c16:uniqueId val="{00000000-C89E-44B0-8044-63FA5C2860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c:v>
                </c:pt>
                <c:pt idx="5">
                  <c:v>19</c:v>
                </c:pt>
                <c:pt idx="8">
                  <c:v>12</c:v>
                </c:pt>
                <c:pt idx="11">
                  <c:v>4</c:v>
                </c:pt>
                <c:pt idx="14">
                  <c:v>0</c:v>
                </c:pt>
              </c:numCache>
            </c:numRef>
          </c:val>
          <c:extLst>
            <c:ext xmlns:c16="http://schemas.microsoft.com/office/drawing/2014/chart" uri="{C3380CC4-5D6E-409C-BE32-E72D297353CC}">
              <c16:uniqueId val="{00000001-C89E-44B0-8044-63FA5C2860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2414</c:v>
                </c:pt>
                <c:pt idx="5">
                  <c:v>2443</c:v>
                </c:pt>
                <c:pt idx="8">
                  <c:v>2790</c:v>
                </c:pt>
                <c:pt idx="11">
                  <c:v>3376</c:v>
                </c:pt>
                <c:pt idx="14">
                  <c:v>3625</c:v>
                </c:pt>
              </c:numCache>
            </c:numRef>
          </c:val>
          <c:extLst>
            <c:ext xmlns:c16="http://schemas.microsoft.com/office/drawing/2014/chart" uri="{C3380CC4-5D6E-409C-BE32-E72D297353CC}">
              <c16:uniqueId val="{00000002-C89E-44B0-8044-63FA5C2860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9E-44B0-8044-63FA5C2860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9E-44B0-8044-63FA5C2860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9E-44B0-8044-63FA5C2860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287</c:v>
                </c:pt>
                <c:pt idx="3">
                  <c:v>288</c:v>
                </c:pt>
                <c:pt idx="6">
                  <c:v>256</c:v>
                </c:pt>
                <c:pt idx="9">
                  <c:v>238</c:v>
                </c:pt>
                <c:pt idx="12">
                  <c:v>246</c:v>
                </c:pt>
              </c:numCache>
            </c:numRef>
          </c:val>
          <c:extLst>
            <c:ext xmlns:c16="http://schemas.microsoft.com/office/drawing/2014/chart" uri="{C3380CC4-5D6E-409C-BE32-E72D297353CC}">
              <c16:uniqueId val="{00000006-C89E-44B0-8044-63FA5C2860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c:v>
                </c:pt>
                <c:pt idx="3">
                  <c:v>130</c:v>
                </c:pt>
                <c:pt idx="6">
                  <c:v>101</c:v>
                </c:pt>
                <c:pt idx="9">
                  <c:v>72</c:v>
                </c:pt>
                <c:pt idx="12">
                  <c:v>48</c:v>
                </c:pt>
              </c:numCache>
            </c:numRef>
          </c:val>
          <c:extLst>
            <c:ext xmlns:c16="http://schemas.microsoft.com/office/drawing/2014/chart" uri="{C3380CC4-5D6E-409C-BE32-E72D297353CC}">
              <c16:uniqueId val="{00000007-C89E-44B0-8044-63FA5C2860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1877</c:v>
                </c:pt>
                <c:pt idx="3">
                  <c:v>1759</c:v>
                </c:pt>
                <c:pt idx="6">
                  <c:v>1640</c:v>
                </c:pt>
                <c:pt idx="9">
                  <c:v>1488</c:v>
                </c:pt>
                <c:pt idx="12">
                  <c:v>1310</c:v>
                </c:pt>
              </c:numCache>
            </c:numRef>
          </c:val>
          <c:extLst>
            <c:ext xmlns:c16="http://schemas.microsoft.com/office/drawing/2014/chart" uri="{C3380CC4-5D6E-409C-BE32-E72D297353CC}">
              <c16:uniqueId val="{00000008-C89E-44B0-8044-63FA5C2860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9E-44B0-8044-63FA5C2860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2853</c:v>
                </c:pt>
                <c:pt idx="3">
                  <c:v>2894</c:v>
                </c:pt>
                <c:pt idx="6">
                  <c:v>3083</c:v>
                </c:pt>
                <c:pt idx="9">
                  <c:v>3316</c:v>
                </c:pt>
                <c:pt idx="12">
                  <c:v>3841</c:v>
                </c:pt>
              </c:numCache>
            </c:numRef>
          </c:val>
          <c:extLst>
            <c:ext xmlns:c16="http://schemas.microsoft.com/office/drawing/2014/chart" uri="{C3380CC4-5D6E-409C-BE32-E72D297353CC}">
              <c16:uniqueId val="{0000000A-C89E-44B0-8044-63FA5C2860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9E-44B0-8044-63FA5C2860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1566</c:v>
                </c:pt>
                <c:pt idx="1">
                  <c:v>1589</c:v>
                </c:pt>
                <c:pt idx="2">
                  <c:v>1605</c:v>
                </c:pt>
              </c:numCache>
            </c:numRef>
          </c:val>
          <c:extLst>
            <c:ext xmlns:c16="http://schemas.microsoft.com/office/drawing/2014/chart" uri="{C3380CC4-5D6E-409C-BE32-E72D297353CC}">
              <c16:uniqueId val="{00000000-00D1-4DBC-91C8-11C6BAEF5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242</c:v>
                </c:pt>
                <c:pt idx="1">
                  <c:v>526</c:v>
                </c:pt>
                <c:pt idx="2">
                  <c:v>722</c:v>
                </c:pt>
              </c:numCache>
            </c:numRef>
          </c:val>
          <c:extLst>
            <c:ext xmlns:c16="http://schemas.microsoft.com/office/drawing/2014/chart" uri="{C3380CC4-5D6E-409C-BE32-E72D297353CC}">
              <c16:uniqueId val="{00000001-00D1-4DBC-91C8-11C6BAEF5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788</c:v>
                </c:pt>
                <c:pt idx="1">
                  <c:v>1056</c:v>
                </c:pt>
                <c:pt idx="2">
                  <c:v>1080</c:v>
                </c:pt>
              </c:numCache>
            </c:numRef>
          </c:val>
          <c:extLst>
            <c:ext xmlns:c16="http://schemas.microsoft.com/office/drawing/2014/chart" uri="{C3380CC4-5D6E-409C-BE32-E72D297353CC}">
              <c16:uniqueId val="{00000002-00D1-4DBC-91C8-11C6BAEF5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a:t>
          </a:r>
          <a:r>
            <a:rPr kumimoji="1" lang="ja-JP" altLang="en-US" sz="1100">
              <a:solidFill>
                <a:schemeClr val="dk1"/>
              </a:solidFill>
              <a:effectLst/>
              <a:latin typeface="+mn-lt"/>
              <a:ea typeface="+mn-ea"/>
              <a:cs typeface="+mn-cs"/>
            </a:rPr>
            <a:t>したも</a:t>
          </a:r>
          <a:r>
            <a:rPr kumimoji="1" lang="ja-JP" altLang="ja-JP" sz="1100">
              <a:solidFill>
                <a:schemeClr val="dk1"/>
              </a:solidFill>
              <a:effectLst/>
              <a:latin typeface="+mn-lt"/>
              <a:ea typeface="+mn-ea"/>
              <a:cs typeface="+mn-cs"/>
            </a:rPr>
            <a:t>のの、近年実施した起債事業の償還が始まることから、</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年度決算から上昇</a:t>
          </a:r>
          <a:r>
            <a:rPr kumimoji="1" lang="ja-JP" altLang="en-US" sz="1100">
              <a:solidFill>
                <a:schemeClr val="dk1"/>
              </a:solidFill>
              <a:effectLst/>
              <a:latin typeface="+mn-lt"/>
              <a:ea typeface="+mn-ea"/>
              <a:cs typeface="+mn-cs"/>
            </a:rPr>
            <a:t>していくことを見込んでいる</a:t>
          </a:r>
          <a:r>
            <a:rPr kumimoji="1" lang="ja-JP" altLang="ja-JP" sz="1100">
              <a:solidFill>
                <a:schemeClr val="dk1"/>
              </a:solidFill>
              <a:effectLst/>
              <a:latin typeface="+mn-lt"/>
              <a:ea typeface="+mn-ea"/>
              <a:cs typeface="+mn-cs"/>
            </a:rPr>
            <a:t>。今後も計画的な地方債の発行に努め、財政健全化を図る。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日野町は満期一括型の償還方法を採用していないため、近年の基金残高はない。今後も新規積立を行う予定はない。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充当可能財源等については、財政調整基金等への積み増しの結果、全体で将来負担額より多くなっている</a:t>
          </a:r>
          <a:r>
            <a:rPr kumimoji="1" lang="ja-JP" altLang="en-US" sz="1100">
              <a:solidFill>
                <a:schemeClr val="dk1"/>
              </a:solidFill>
              <a:effectLst/>
              <a:latin typeface="+mn-lt"/>
              <a:ea typeface="+mn-ea"/>
              <a:cs typeface="+mn-cs"/>
            </a:rPr>
            <a:t>ものの、</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年度実施の義務教育学校建設事業にかかる地方債借入により将来負担額は増加した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全体としては年々増加傾向にある。これは、交付税措置のある地方債を積極的に活用してきたものの、ちかく、元利償還金と交付税措置額との間に乖離が発生する期間が見込まれることが判明したので、財源不足を補うため、減債基金への積み立てを行った</a:t>
          </a:r>
          <a:r>
            <a:rPr kumimoji="1" lang="ja-JP" altLang="en-US" sz="1100">
              <a:solidFill>
                <a:schemeClr val="dk1"/>
              </a:solidFill>
              <a:effectLst/>
              <a:latin typeface="+mn-lt"/>
              <a:ea typeface="+mn-ea"/>
              <a:cs typeface="+mn-cs"/>
            </a:rPr>
            <a:t>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日野町公共施設等長寿命化計画に基づき、将来の設備更新に充てる財源として、基金積立を行っていくとともに、増加を見込んでいる公債費の財源とするため、減債基金への積み立てを積極的に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・公共施設等長寿命化基金：公共施設等の長寿命化を図るための修繕、改修等及び除却に要する経費に充てる。</a:t>
          </a:r>
          <a:endParaRPr lang="ja-JP" altLang="ja-JP" sz="1400">
            <a:effectLst/>
          </a:endParaRPr>
        </a:p>
        <a:p>
          <a:r>
            <a:rPr kumimoji="1" lang="ja-JP" altLang="ja-JP" sz="1100">
              <a:solidFill>
                <a:schemeClr val="dk1"/>
              </a:solidFill>
              <a:effectLst/>
              <a:latin typeface="+mn-lt"/>
              <a:ea typeface="+mn-ea"/>
              <a:cs typeface="+mn-cs"/>
            </a:rPr>
            <a:t>・町営バス購入等基金：町営バスの購入資金等に充てる。</a:t>
          </a:r>
          <a:endParaRPr lang="ja-JP" altLang="ja-JP" sz="1400">
            <a:effectLst/>
          </a:endParaRPr>
        </a:p>
        <a:p>
          <a:r>
            <a:rPr kumimoji="1" lang="ja-JP" altLang="ja-JP" sz="1100">
              <a:solidFill>
                <a:schemeClr val="dk1"/>
              </a:solidFill>
              <a:effectLst/>
              <a:latin typeface="+mn-lt"/>
              <a:ea typeface="+mn-ea"/>
              <a:cs typeface="+mn-cs"/>
            </a:rPr>
            <a:t>・観光振興基金：町観光振興のための経費に充てる。</a:t>
          </a:r>
          <a:endParaRPr lang="ja-JP" altLang="ja-JP" sz="1400">
            <a:effectLst/>
          </a:endParaRPr>
        </a:p>
        <a:p>
          <a:r>
            <a:rPr lang="ja-JP" altLang="ja-JP" sz="1100">
              <a:solidFill>
                <a:schemeClr val="dk1"/>
              </a:solidFill>
              <a:effectLst/>
              <a:latin typeface="+mn-lt"/>
              <a:ea typeface="+mn-ea"/>
              <a:cs typeface="+mn-cs"/>
            </a:rPr>
            <a:t>・森林整備基金：林業振興のための経費に充てる。</a:t>
          </a:r>
          <a:endParaRPr lang="ja-JP" altLang="ja-JP" sz="1400">
            <a:effectLst/>
          </a:endParaRPr>
        </a:p>
        <a:p>
          <a:r>
            <a:rPr lang="ja-JP" altLang="ja-JP" sz="1100">
              <a:solidFill>
                <a:schemeClr val="dk1"/>
              </a:solidFill>
              <a:effectLst/>
              <a:latin typeface="+mn-lt"/>
              <a:ea typeface="+mn-ea"/>
              <a:cs typeface="+mn-cs"/>
            </a:rPr>
            <a:t>・愛と元気の日野町ふるさと基金： 町のまちづくりに資する施策の経費に充てる。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その他特定目的基金全体としては、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ふるさと納税寄付額の増により、愛と元気の日野町ふるさと基金への積立額が増加したためである。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町財政推計に基づいて見込まれる事業の財源として充てていく。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基金の使途の明確化を図るために、財政調整基金への積み立ては積極的には行っていないが、</a:t>
          </a:r>
          <a:r>
            <a:rPr lang="en-US" altLang="ja-JP" sz="1100">
              <a:effectLst/>
            </a:rPr>
            <a:t>R4</a:t>
          </a:r>
          <a:r>
            <a:rPr lang="ja-JP" altLang="en-US" sz="1100">
              <a:effectLst/>
            </a:rPr>
            <a:t>年度は休眠状態であった土地開発基金を廃止、残金を財政調整基金へ積み立てたため、残高が増加している。</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今後は、残高</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億円を基準に基金の安定的な運営に努める。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税措置のある地方債を積極的に活用してきたものの、ちかく、元利償還金と交付税措置額との間に乖離が発生する期間が見込まれることが判明したので、財源不足を補うため、減債基金への積み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今後、地方債償還の増加傾向が続くため、それに備えて適切な金額を年次的に積立てていく。</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9FEDD4F-266B-4C39-B847-389BE433934C}"/>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51B1619-BCE3-4151-947E-7EC951C9CFD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4E0906-0E74-4EE4-800A-ECD31BC505BC}"/>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413DD34-BB66-4996-8858-F47B9F4EBFA7}"/>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97FD8B0-900C-466D-BFCE-77DABBDD999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BD52F8B-D0DC-42BD-8A6E-995E8124E5A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C81394C-8E4A-4613-863B-35B608171FD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97E7C53-9CED-47DE-8605-42B9C546E2D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E054C9F-BA92-400F-ABF4-A6A73A20944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80DCDF0-5077-4A76-8C53-89A24DDA0C27}"/>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
2,839
133.98
4,845,965
4,650,517
181,905
2,393,781
3,840,886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6B1BCC9-7FCB-4310-92CA-26E77315079C}"/>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4B050A4-D9FD-468B-86C7-A224179DA7D3}"/>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E5A781-D28B-4B40-8982-CCC35A6EACB9}"/>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1037974-30D4-4792-923C-1EFB0E13929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6F509CF-7843-4EE8-B651-DBEEAE9AF71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54F79EF-E53D-4E1F-947C-90C1E9F01E67}"/>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0E1A09-519A-49D7-A8A9-8F51BD08E4D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5BF923-167B-4630-9076-29161057D291}"/>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D147397-F9C8-42DE-AEB9-E092730BF066}"/>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C46A89D-9EEE-4A89-9674-83C6B9BF49C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8AD807E-4749-425F-91CA-DE6500AE41C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7539499-2537-46D9-A197-2E7C010FFA4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AC95CC3-E37A-4731-BD54-70CDA7D64D9C}"/>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E0240F4-A84A-4CA1-8BF0-5AC2627D225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27D7D96-9F4F-439A-A9D6-5E2F91749AAF}"/>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5AEF035-43B7-40F2-9D5A-50A63239A13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4677635-489E-4930-9B5B-1F929C8FF6A8}"/>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20ABCBA-5E24-40AD-8C5E-304A8E79CF9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7C77D68-2D2C-4E19-B719-96606D9FA65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EC2CB02-D933-4D1B-AA03-405D6F470EB6}"/>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473EE5A-B4E9-451F-BAFE-B729743403AD}"/>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E7CA583-8774-47CD-8E53-DA788667BD0F}"/>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76F355F-6341-42CD-B3EE-0B9BE34BB62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8A226F1-A8E5-4124-B533-B2880929A82E}"/>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DE83FAF-25BF-4D1D-A963-024E29F144C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4471345-0DFF-42A7-94A1-42D3C03280D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801E2C1-6950-4DB3-B6F4-A22514054B3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0D201B7-35D2-4F4C-81B6-26885238B94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C381F6-C156-44A5-9D18-D2F873BAA7D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3E72008-0FF4-413D-A061-88376ED5B27A}"/>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54BDBF3-BB3D-4AE2-B992-7179795E3EF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AD0D29C-5F93-4B30-B99B-D1DF8D0E93B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13CE3DB-35FA-48E7-97DA-D3F0C2808F18}"/>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D2E9D30-B7CD-45F4-836A-14F17DCE2348}"/>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6B1998E-B686-47F9-9582-D46BACFB2FA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2E0147D-E40E-41C1-9276-0E148A9E017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EC04151-AC10-430F-95C3-BB8FB363EC23}"/>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人口の減少や全国平均を上回る高齢化率に加え、町内に中心となる産業がないこと等により、財政基盤が弱い。財政力指数は、類似団体平均を下回る状態が続いている。平成</a:t>
          </a:r>
          <a:r>
            <a:rPr kumimoji="1" lang="en-US" altLang="ja-JP" sz="1100" b="0">
              <a:solidFill>
                <a:schemeClr val="dk1"/>
              </a:solidFill>
              <a:effectLst/>
              <a:latin typeface="+mn-lt"/>
              <a:ea typeface="+mn-ea"/>
              <a:cs typeface="+mn-cs"/>
            </a:rPr>
            <a:t>17</a:t>
          </a:r>
          <a:r>
            <a:rPr kumimoji="1" lang="ja-JP" altLang="ja-JP" sz="1100" b="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EC5184E-7B22-4D9D-90F1-4919F451BAB9}"/>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0645336-E766-46FA-9131-FACB8B455877}"/>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AE3F73C-2C94-40B0-A7FB-F70CE77F56AA}"/>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C14562C-2579-44AC-99A8-1C87BA6149DD}"/>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14A020F-E64A-4D59-9D7E-A0C1BA975199}"/>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D02250F-0178-4721-B6F7-C3AC1CBF6D9F}"/>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B7EF592-0670-40B7-95EB-F52D2B376B29}"/>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409969BF-3A01-4FE5-B304-51011FA9F534}"/>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89AEBFC-E6C2-4683-A45B-012EAB56C6D4}"/>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F480D3C-2E54-4B47-A926-4D82367AAEC6}"/>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7E15537E-69FA-4536-B035-9D51AF84618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610A06E-ED76-4929-9374-BF9EE81E7FBD}"/>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9A766C92-9D6A-4D98-A122-E30DC7AD4432}"/>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A3BF3C1-8497-4CE7-971D-455E196B7CC8}"/>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1D68F67-5858-4394-A2E4-B20ED259CF3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117769BE-C259-43B5-8BCF-57092AC42DC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F21399AD-73DC-47F1-9D1D-C06D1EE38EE7}"/>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1BBB5BC6-721C-4317-9894-45F72396CC3F}"/>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2FB9D9E2-C37C-4F00-BDC0-390D4DEA94B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C08D4CF6-798B-43AA-90E1-5E5219A60DF8}"/>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3B26E59D-EA9E-416A-BEB5-0C75CF6F87C3}"/>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A939E9AC-B507-4476-BE6C-87A4A39A1700}"/>
            </a:ext>
          </a:extLst>
        </xdr:cNvPr>
        <xdr:cNvCxnSpPr/>
      </xdr:nvCxnSpPr>
      <xdr:spPr>
        <a:xfrm>
          <a:off x="3752850" y="7472317"/>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B533012-D7C6-492F-AA7F-A143A267732E}"/>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BCE07742-F858-412C-922E-065691EE4E4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AAE65320-38A9-4A40-AC44-B48B8E8CDB91}"/>
            </a:ext>
          </a:extLst>
        </xdr:cNvPr>
        <xdr:cNvCxnSpPr/>
      </xdr:nvCxnSpPr>
      <xdr:spPr>
        <a:xfrm>
          <a:off x="2940050" y="74723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56E386A0-60F2-4611-A168-C5D38817EAD2}"/>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20374A0A-A36F-4C37-A633-E29352F652B4}"/>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E4D03AE8-3A7E-43FE-A053-B719B727AE4B}"/>
            </a:ext>
          </a:extLst>
        </xdr:cNvPr>
        <xdr:cNvCxnSpPr/>
      </xdr:nvCxnSpPr>
      <xdr:spPr>
        <a:xfrm>
          <a:off x="2127250" y="74723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FD14B36E-8DF5-4CCE-A0D8-610C2EF95A97}"/>
            </a:ext>
          </a:extLst>
        </xdr:cNvPr>
        <xdr:cNvSpPr/>
      </xdr:nvSpPr>
      <xdr:spPr>
        <a:xfrm>
          <a:off x="2889250" y="741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a:extLst>
            <a:ext uri="{FF2B5EF4-FFF2-40B4-BE49-F238E27FC236}">
              <a16:creationId xmlns:a16="http://schemas.microsoft.com/office/drawing/2014/main" id="{09701DB9-36B0-4855-B921-58E782971249}"/>
            </a:ext>
          </a:extLst>
        </xdr:cNvPr>
        <xdr:cNvSpPr txBox="1"/>
      </xdr:nvSpPr>
      <xdr:spPr>
        <a:xfrm>
          <a:off x="2597150" y="718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2E9E8D9E-E87B-44FD-BFAF-CCACF17B7D6B}"/>
            </a:ext>
          </a:extLst>
        </xdr:cNvPr>
        <xdr:cNvCxnSpPr/>
      </xdr:nvCxnSpPr>
      <xdr:spPr>
        <a:xfrm>
          <a:off x="1333500" y="747231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B3AFC979-21B3-4C11-B917-9C8A1BF60BEE}"/>
            </a:ext>
          </a:extLst>
        </xdr:cNvPr>
        <xdr:cNvSpPr/>
      </xdr:nvSpPr>
      <xdr:spPr>
        <a:xfrm>
          <a:off x="2095500" y="74215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52B34141-222A-436A-BE1F-621181224F51}"/>
            </a:ext>
          </a:extLst>
        </xdr:cNvPr>
        <xdr:cNvSpPr txBox="1"/>
      </xdr:nvSpPr>
      <xdr:spPr>
        <a:xfrm>
          <a:off x="1784350" y="750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7BD2C108-DA84-404E-9618-20137C385C87}"/>
            </a:ext>
          </a:extLst>
        </xdr:cNvPr>
        <xdr:cNvSpPr/>
      </xdr:nvSpPr>
      <xdr:spPr>
        <a:xfrm>
          <a:off x="1282700" y="74215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E1A97FD-10BF-46FD-9A39-63F8D26133E0}"/>
            </a:ext>
          </a:extLst>
        </xdr:cNvPr>
        <xdr:cNvSpPr txBox="1"/>
      </xdr:nvSpPr>
      <xdr:spPr>
        <a:xfrm>
          <a:off x="971550" y="750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9949A2D-73A8-43CD-8F19-17F582B1B1E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5380FF6-BC8E-4D5C-8B0C-6CB370248F13}"/>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CF98A8C-BEBD-4496-A036-DD0806CB99F3}"/>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3C23A08-82D1-4CF1-9973-748D44874CF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ACD1015-1F73-4879-9AA4-784BEC39C3F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9A46A6C-DD36-43D7-990D-B800CF66207F}"/>
            </a:ext>
          </a:extLst>
        </xdr:cNvPr>
        <xdr:cNvSpPr/>
      </xdr:nvSpPr>
      <xdr:spPr>
        <a:xfrm>
          <a:off x="4464050" y="74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130223</xdr:rowOff>
    </xdr:from>
    <xdr:ext cx="762000" cy="259045"/>
    <xdr:sp macro="" textlink="">
      <xdr:nvSpPr>
        <xdr:cNvPr id="90" name="財政力該当値テキスト">
          <a:extLst>
            <a:ext uri="{FF2B5EF4-FFF2-40B4-BE49-F238E27FC236}">
              <a16:creationId xmlns:a16="http://schemas.microsoft.com/office/drawing/2014/main" id="{2F3AB8C0-30A1-42AC-BB89-032ED143F149}"/>
            </a:ext>
          </a:extLst>
        </xdr:cNvPr>
        <xdr:cNvSpPr txBox="1"/>
      </xdr:nvSpPr>
      <xdr:spPr>
        <a:xfrm>
          <a:off x="4584700" y="733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9682F1F1-F713-44A1-AE9E-6B6B1870E7BB}"/>
            </a:ext>
          </a:extLst>
        </xdr:cNvPr>
        <xdr:cNvSpPr/>
      </xdr:nvSpPr>
      <xdr:spPr>
        <a:xfrm>
          <a:off x="3702050" y="74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C1617574-825E-4B1D-8117-C5E79D52E8ED}"/>
            </a:ext>
          </a:extLst>
        </xdr:cNvPr>
        <xdr:cNvSpPr txBox="1"/>
      </xdr:nvSpPr>
      <xdr:spPr>
        <a:xfrm>
          <a:off x="3409950" y="750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8F7914BD-86C0-4305-A721-F7539C37EF2D}"/>
            </a:ext>
          </a:extLst>
        </xdr:cNvPr>
        <xdr:cNvSpPr/>
      </xdr:nvSpPr>
      <xdr:spPr>
        <a:xfrm>
          <a:off x="2889250" y="74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C056ECEC-450A-49C1-962A-48C1843F37C7}"/>
            </a:ext>
          </a:extLst>
        </xdr:cNvPr>
        <xdr:cNvSpPr txBox="1"/>
      </xdr:nvSpPr>
      <xdr:spPr>
        <a:xfrm>
          <a:off x="2597150" y="750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30024412-DCB1-4168-9767-CA1F1F72B510}"/>
            </a:ext>
          </a:extLst>
        </xdr:cNvPr>
        <xdr:cNvSpPr/>
      </xdr:nvSpPr>
      <xdr:spPr>
        <a:xfrm>
          <a:off x="2095500" y="7421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a:extLst>
            <a:ext uri="{FF2B5EF4-FFF2-40B4-BE49-F238E27FC236}">
              <a16:creationId xmlns:a16="http://schemas.microsoft.com/office/drawing/2014/main" id="{487C5250-BA63-4B19-B49F-BB91A5609CF2}"/>
            </a:ext>
          </a:extLst>
        </xdr:cNvPr>
        <xdr:cNvSpPr txBox="1"/>
      </xdr:nvSpPr>
      <xdr:spPr>
        <a:xfrm>
          <a:off x="178435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CFF1F211-DC63-4D62-A559-3F7056359BF0}"/>
            </a:ext>
          </a:extLst>
        </xdr:cNvPr>
        <xdr:cNvSpPr/>
      </xdr:nvSpPr>
      <xdr:spPr>
        <a:xfrm>
          <a:off x="1282700" y="7421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6DA1F772-29C6-4311-AC59-FA83C60F6EC5}"/>
            </a:ext>
          </a:extLst>
        </xdr:cNvPr>
        <xdr:cNvSpPr txBox="1"/>
      </xdr:nvSpPr>
      <xdr:spPr>
        <a:xfrm>
          <a:off x="971550" y="71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4F241D6-82F0-48D6-AE9E-297194AFD2F7}"/>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9EC4C55-E9D9-4C31-B42C-3A1DE9683F3D}"/>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D09EB58-C4B7-438E-8030-C89B1F4068C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70B2F73-F4F6-4E00-81F5-AC9A20C7C51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EB68578-C904-46E4-B0C1-12BA52C3B2A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5E1FFEB-1278-4D38-8E9F-04860940B5C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42D9484-C166-47BB-A8C2-C2EA3FD43591}"/>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517F8A8-CF9D-4F20-AFF2-D04107140DF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1BC5550-8C7A-4FE3-8385-1E3846B70F4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ED4283F-E542-4622-A6D6-D3668234342F}"/>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EBB81C4-1F01-4FB4-A4E4-1AA84217EC7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91B209C-DC9F-4569-833F-2086499FFD8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F8F15F22-9CFF-4DE1-A721-5BB92DE50671}"/>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若干低い値で推移している。今後も事務事業の見直しを行いながら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8BB9535-C1A2-40DF-AA98-BCF7C2DDBA1F}"/>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8ACD232-AE25-4B1B-AADA-2FAA7028E2B1}"/>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798235C-632B-4F5B-9E43-6346A655E8E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4D26BD99-3ADC-468F-BD47-937BAF0E4E83}"/>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74B65D74-4388-4ECC-AB70-578F28CEAC4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9FD1FC1C-128C-49B6-AD95-FB65C884EE3D}"/>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616F22E-9DFA-4BFC-A7A0-4834DC9E7F73}"/>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89B4FE8-7DD3-4439-B40B-60438D113A3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7456F0D-4CB5-4A62-B007-6BA1267EAC2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3BCF868-2AA6-4216-9D6B-5596DBBB728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6D4C9244-481A-4B6E-B161-7A791C21D1DB}"/>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A394224-145A-4D6E-A5D8-B626BB643466}"/>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89D82EF-FC57-4657-8411-B23D82649F8E}"/>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F186698-AAA4-4C96-8099-91F9A5CEB65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942FF17F-6773-458E-A4A7-03443E262BA5}"/>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28743EE2-016C-4E79-BB47-B7315B85E545}"/>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E10A8629-CA87-4A66-A86D-CA06C6C8513F}"/>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3F786019-57D9-41F7-99CE-128F21E9C9E2}"/>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4396862E-3A90-4E0D-87F1-D2640F3799CD}"/>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106934</xdr:rowOff>
    </xdr:to>
    <xdr:cxnSp macro="">
      <xdr:nvCxnSpPr>
        <xdr:cNvPr id="131" name="直線コネクタ 130">
          <a:extLst>
            <a:ext uri="{FF2B5EF4-FFF2-40B4-BE49-F238E27FC236}">
              <a16:creationId xmlns:a16="http://schemas.microsoft.com/office/drawing/2014/main" id="{FA46A2FA-44B7-456E-969E-47136130C3CA}"/>
            </a:ext>
          </a:extLst>
        </xdr:cNvPr>
        <xdr:cNvCxnSpPr/>
      </xdr:nvCxnSpPr>
      <xdr:spPr>
        <a:xfrm>
          <a:off x="3752850" y="10739374"/>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68E212B8-D750-41A4-B863-B9F3833361F8}"/>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DF52A852-32F7-4FA4-9A59-4302F1DD4197}"/>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111760</xdr:rowOff>
    </xdr:to>
    <xdr:cxnSp macro="">
      <xdr:nvCxnSpPr>
        <xdr:cNvPr id="134" name="直線コネクタ 133">
          <a:extLst>
            <a:ext uri="{FF2B5EF4-FFF2-40B4-BE49-F238E27FC236}">
              <a16:creationId xmlns:a16="http://schemas.microsoft.com/office/drawing/2014/main" id="{AE5A1F76-E806-4D84-8C52-0722DE105652}"/>
            </a:ext>
          </a:extLst>
        </xdr:cNvPr>
        <xdr:cNvCxnSpPr/>
      </xdr:nvCxnSpPr>
      <xdr:spPr>
        <a:xfrm flipV="1">
          <a:off x="2940050" y="10739374"/>
          <a:ext cx="8128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2C9707AE-149E-413E-BF65-7942A37B5CAE}"/>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6E4494DA-C749-4EF1-9586-765FF84EAE25}"/>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9EDE19BA-E6A4-4D38-8633-3E9520585411}"/>
            </a:ext>
          </a:extLst>
        </xdr:cNvPr>
        <xdr:cNvCxnSpPr/>
      </xdr:nvCxnSpPr>
      <xdr:spPr>
        <a:xfrm flipV="1">
          <a:off x="2127250" y="1084072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CAE16C2D-C455-4036-89FC-C7C6FACD3483}"/>
            </a:ext>
          </a:extLst>
        </xdr:cNvPr>
        <xdr:cNvSpPr/>
      </xdr:nvSpPr>
      <xdr:spPr>
        <a:xfrm>
          <a:off x="2889250" y="10843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C4C8E382-3E47-4F35-B3C6-D87339AD6689}"/>
            </a:ext>
          </a:extLst>
        </xdr:cNvPr>
        <xdr:cNvSpPr txBox="1"/>
      </xdr:nvSpPr>
      <xdr:spPr>
        <a:xfrm>
          <a:off x="2597150" y="109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70612</xdr:rowOff>
    </xdr:to>
    <xdr:cxnSp macro="">
      <xdr:nvCxnSpPr>
        <xdr:cNvPr id="140" name="直線コネクタ 139">
          <a:extLst>
            <a:ext uri="{FF2B5EF4-FFF2-40B4-BE49-F238E27FC236}">
              <a16:creationId xmlns:a16="http://schemas.microsoft.com/office/drawing/2014/main" id="{9006E6FE-0A2F-4CE4-A913-BE66E050264E}"/>
            </a:ext>
          </a:extLst>
        </xdr:cNvPr>
        <xdr:cNvCxnSpPr/>
      </xdr:nvCxnSpPr>
      <xdr:spPr>
        <a:xfrm flipV="1">
          <a:off x="1333500" y="10888980"/>
          <a:ext cx="79375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FB745B71-892C-454D-9204-B4A41E4CC600}"/>
            </a:ext>
          </a:extLst>
        </xdr:cNvPr>
        <xdr:cNvSpPr/>
      </xdr:nvSpPr>
      <xdr:spPr>
        <a:xfrm>
          <a:off x="2095500" y="1087437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F46D5551-2813-4D85-BCFB-625D2DD8E2F0}"/>
            </a:ext>
          </a:extLst>
        </xdr:cNvPr>
        <xdr:cNvSpPr txBox="1"/>
      </xdr:nvSpPr>
      <xdr:spPr>
        <a:xfrm>
          <a:off x="1784350" y="1095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6951996A-D517-4004-AC54-13822BB1E786}"/>
            </a:ext>
          </a:extLst>
        </xdr:cNvPr>
        <xdr:cNvSpPr/>
      </xdr:nvSpPr>
      <xdr:spPr>
        <a:xfrm>
          <a:off x="1282700" y="108598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FB461211-BC91-49A5-AD45-E0684CCC932A}"/>
            </a:ext>
          </a:extLst>
        </xdr:cNvPr>
        <xdr:cNvSpPr txBox="1"/>
      </xdr:nvSpPr>
      <xdr:spPr>
        <a:xfrm>
          <a:off x="971550" y="106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8DD6733-5D95-4E30-8673-2B2152153AB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1C539E-12C7-40E3-9948-578415E5E55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9F907E8-244C-4901-89A7-3E28A689007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D7F3EA6-00BD-4A7E-B52E-6A6B778DB40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C5CCB9F-5DFE-4E94-8CEB-5047D366AFB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0" name="楕円 149">
          <a:extLst>
            <a:ext uri="{FF2B5EF4-FFF2-40B4-BE49-F238E27FC236}">
              <a16:creationId xmlns:a16="http://schemas.microsoft.com/office/drawing/2014/main" id="{2695AC25-0D3C-458E-A488-BB60DB5D46F4}"/>
            </a:ext>
          </a:extLst>
        </xdr:cNvPr>
        <xdr:cNvSpPr/>
      </xdr:nvSpPr>
      <xdr:spPr>
        <a:xfrm>
          <a:off x="446405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72661</xdr:rowOff>
    </xdr:from>
    <xdr:ext cx="762000" cy="259045"/>
    <xdr:sp macro="" textlink="">
      <xdr:nvSpPr>
        <xdr:cNvPr id="151" name="財政構造の弾力性該当値テキスト">
          <a:extLst>
            <a:ext uri="{FF2B5EF4-FFF2-40B4-BE49-F238E27FC236}">
              <a16:creationId xmlns:a16="http://schemas.microsoft.com/office/drawing/2014/main" id="{12CAFE59-6D9A-4895-9BB7-9DFB569A00AC}"/>
            </a:ext>
          </a:extLst>
        </xdr:cNvPr>
        <xdr:cNvSpPr txBox="1"/>
      </xdr:nvSpPr>
      <xdr:spPr>
        <a:xfrm>
          <a:off x="4584700" y="106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2" name="楕円 151">
          <a:extLst>
            <a:ext uri="{FF2B5EF4-FFF2-40B4-BE49-F238E27FC236}">
              <a16:creationId xmlns:a16="http://schemas.microsoft.com/office/drawing/2014/main" id="{AE8E464A-9106-4784-A983-43DF59551C14}"/>
            </a:ext>
          </a:extLst>
        </xdr:cNvPr>
        <xdr:cNvSpPr/>
      </xdr:nvSpPr>
      <xdr:spPr>
        <a:xfrm>
          <a:off x="3702050" y="10692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3" name="テキスト ボックス 152">
          <a:extLst>
            <a:ext uri="{FF2B5EF4-FFF2-40B4-BE49-F238E27FC236}">
              <a16:creationId xmlns:a16="http://schemas.microsoft.com/office/drawing/2014/main" id="{7F3EDC76-0B7D-46F3-8B0C-EECDF6084B35}"/>
            </a:ext>
          </a:extLst>
        </xdr:cNvPr>
        <xdr:cNvSpPr txBox="1"/>
      </xdr:nvSpPr>
      <xdr:spPr>
        <a:xfrm>
          <a:off x="3409950" y="1046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4" name="楕円 153">
          <a:extLst>
            <a:ext uri="{FF2B5EF4-FFF2-40B4-BE49-F238E27FC236}">
              <a16:creationId xmlns:a16="http://schemas.microsoft.com/office/drawing/2014/main" id="{813704FA-3853-41B7-860B-D51238767CD9}"/>
            </a:ext>
          </a:extLst>
        </xdr:cNvPr>
        <xdr:cNvSpPr/>
      </xdr:nvSpPr>
      <xdr:spPr>
        <a:xfrm>
          <a:off x="28892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5" name="テキスト ボックス 154">
          <a:extLst>
            <a:ext uri="{FF2B5EF4-FFF2-40B4-BE49-F238E27FC236}">
              <a16:creationId xmlns:a16="http://schemas.microsoft.com/office/drawing/2014/main" id="{99BA0B4B-F4DF-48B3-99D1-28411995CC8D}"/>
            </a:ext>
          </a:extLst>
        </xdr:cNvPr>
        <xdr:cNvSpPr txBox="1"/>
      </xdr:nvSpPr>
      <xdr:spPr>
        <a:xfrm>
          <a:off x="2597150" y="1056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82D2389F-96F1-492F-AE22-610B110779BF}"/>
            </a:ext>
          </a:extLst>
        </xdr:cNvPr>
        <xdr:cNvSpPr/>
      </xdr:nvSpPr>
      <xdr:spPr>
        <a:xfrm>
          <a:off x="2095500" y="108381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7" name="テキスト ボックス 156">
          <a:extLst>
            <a:ext uri="{FF2B5EF4-FFF2-40B4-BE49-F238E27FC236}">
              <a16:creationId xmlns:a16="http://schemas.microsoft.com/office/drawing/2014/main" id="{CF6F0A1D-359A-4826-B08B-CEFBFC4A6325}"/>
            </a:ext>
          </a:extLst>
        </xdr:cNvPr>
        <xdr:cNvSpPr txBox="1"/>
      </xdr:nvSpPr>
      <xdr:spPr>
        <a:xfrm>
          <a:off x="1784350" y="1061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FD7C738A-3FA7-45DC-9183-E47BFA315D1E}"/>
            </a:ext>
          </a:extLst>
        </xdr:cNvPr>
        <xdr:cNvSpPr/>
      </xdr:nvSpPr>
      <xdr:spPr>
        <a:xfrm>
          <a:off x="1282700" y="109164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9" name="テキスト ボックス 158">
          <a:extLst>
            <a:ext uri="{FF2B5EF4-FFF2-40B4-BE49-F238E27FC236}">
              <a16:creationId xmlns:a16="http://schemas.microsoft.com/office/drawing/2014/main" id="{C8459C21-25FD-4DE5-8C69-A8FC0BBD97D8}"/>
            </a:ext>
          </a:extLst>
        </xdr:cNvPr>
        <xdr:cNvSpPr txBox="1"/>
      </xdr:nvSpPr>
      <xdr:spPr>
        <a:xfrm>
          <a:off x="971550" y="1100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03083FF-7335-4511-912E-6DD86F19607C}"/>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4DD814E-3929-420F-81BA-7AB86490B4B7}"/>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19C4F15-E2C5-46CA-BDF5-8C2654EDA6B5}"/>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9119862-4F7B-4F5E-B8DD-E84F9003541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E8C7E91-E617-430C-84A5-AC3A9466BF9D}"/>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2752DE60-6434-4C9B-A513-A2805F9920A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E4E3EC1-5A4A-4F44-A21C-1E548642926D}"/>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BC03886-2CFA-476D-A99E-1A5978D03947}"/>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41ED5C1-10D4-4F5F-BF49-25FD40D4C40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B252C39-2A89-454B-9777-01B99F51F8A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F2174E83-08E9-4A21-B5B9-BA8B4C61329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895AAEF6-2F05-4344-8B2A-AD92347D8CF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E0D0B80-7B63-436D-8787-83FCD5DD7C41}"/>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年度は前年度と比較し約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増の決算額となった。今後、物価高による委託費の増や電算システムの運用・セキュリティ対策などにより、物件費は上昇傾向となる見込みであるので、更なる事務事業の見直しによる徹底した歳出削減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5F488BA-5B64-4816-8091-027F276A1CED}"/>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1148EBE-8B95-4EC6-A88B-E9507807792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1B859F7-352D-420B-A3A4-429C75BF0796}"/>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19832D20-34EA-417C-9025-EA5288DB3567}"/>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6A0BCF33-31EE-4595-80D7-87D904F96D27}"/>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5EBC5EF7-5756-434B-B722-60C23F423B27}"/>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2C21BA1F-9BE6-47FB-8C7F-7B988D913B18}"/>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1C11E9D-7464-4F4A-98C9-25274A5A7249}"/>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A80D400E-4D78-4721-B184-69BFE224692F}"/>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63F5964B-67CA-4E08-8465-4BADA24D5F68}"/>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FF12C618-AAB3-401D-AA2D-4C00316B3878}"/>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A55C1C20-175F-4CED-81E1-04FAAB5E7C4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F06248B-A0A5-4F78-B5C1-CB9D859499EB}"/>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EE8ADE37-5413-47FA-ADB5-0F3928446E3E}"/>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76A2C77E-5C1A-41E3-B6AA-F5295213AB6C}"/>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D904411-6DD9-48D6-832A-1E9DB20044AB}"/>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4101CEFC-48EA-4E98-88E7-89AB9158FD1F}"/>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E6E12CF8-695D-4EAE-BD71-10AF65C20931}"/>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22831</xdr:rowOff>
    </xdr:from>
    <xdr:to>
      <xdr:col>23</xdr:col>
      <xdr:colOff>133350</xdr:colOff>
      <xdr:row>82</xdr:row>
      <xdr:rowOff>44986</xdr:rowOff>
    </xdr:to>
    <xdr:cxnSp macro="">
      <xdr:nvCxnSpPr>
        <xdr:cNvPr id="191" name="直線コネクタ 190">
          <a:extLst>
            <a:ext uri="{FF2B5EF4-FFF2-40B4-BE49-F238E27FC236}">
              <a16:creationId xmlns:a16="http://schemas.microsoft.com/office/drawing/2014/main" id="{7E5AB0AE-FE28-4A4B-8ACE-375FF0209C0E}"/>
            </a:ext>
          </a:extLst>
        </xdr:cNvPr>
        <xdr:cNvCxnSpPr/>
      </xdr:nvCxnSpPr>
      <xdr:spPr>
        <a:xfrm>
          <a:off x="3752850" y="13769311"/>
          <a:ext cx="762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29763</xdr:rowOff>
    </xdr:from>
    <xdr:ext cx="762000" cy="259045"/>
    <xdr:sp macro="" textlink="">
      <xdr:nvSpPr>
        <xdr:cNvPr id="192" name="人件費・物件費等の状況平均値テキスト">
          <a:extLst>
            <a:ext uri="{FF2B5EF4-FFF2-40B4-BE49-F238E27FC236}">
              <a16:creationId xmlns:a16="http://schemas.microsoft.com/office/drawing/2014/main" id="{52612545-EBA4-4179-BB40-929A100AC451}"/>
            </a:ext>
          </a:extLst>
        </xdr:cNvPr>
        <xdr:cNvSpPr txBox="1"/>
      </xdr:nvSpPr>
      <xdr:spPr>
        <a:xfrm>
          <a:off x="4584700" y="1377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62A80780-1018-41B4-A1E4-94DBA5DF271A}"/>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4821</xdr:rowOff>
    </xdr:from>
    <xdr:to>
      <xdr:col>19</xdr:col>
      <xdr:colOff>133350</xdr:colOff>
      <xdr:row>82</xdr:row>
      <xdr:rowOff>22831</xdr:rowOff>
    </xdr:to>
    <xdr:cxnSp macro="">
      <xdr:nvCxnSpPr>
        <xdr:cNvPr id="194" name="直線コネクタ 193">
          <a:extLst>
            <a:ext uri="{FF2B5EF4-FFF2-40B4-BE49-F238E27FC236}">
              <a16:creationId xmlns:a16="http://schemas.microsoft.com/office/drawing/2014/main" id="{76FC36DD-1E76-4AAB-94F3-25224455084E}"/>
            </a:ext>
          </a:extLst>
        </xdr:cNvPr>
        <xdr:cNvCxnSpPr/>
      </xdr:nvCxnSpPr>
      <xdr:spPr>
        <a:xfrm>
          <a:off x="2940050" y="13751301"/>
          <a:ext cx="8128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5AE6EF7F-461E-4790-9C30-DADC5ED19146}"/>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F4DFF67-9E12-497A-8C91-65366DB8F9D0}"/>
            </a:ext>
          </a:extLst>
        </xdr:cNvPr>
        <xdr:cNvSpPr txBox="1"/>
      </xdr:nvSpPr>
      <xdr:spPr>
        <a:xfrm>
          <a:off x="3409950" y="1384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168859</xdr:rowOff>
    </xdr:from>
    <xdr:to>
      <xdr:col>15</xdr:col>
      <xdr:colOff>82550</xdr:colOff>
      <xdr:row>82</xdr:row>
      <xdr:rowOff>4821</xdr:rowOff>
    </xdr:to>
    <xdr:cxnSp macro="">
      <xdr:nvCxnSpPr>
        <xdr:cNvPr id="197" name="直線コネクタ 196">
          <a:extLst>
            <a:ext uri="{FF2B5EF4-FFF2-40B4-BE49-F238E27FC236}">
              <a16:creationId xmlns:a16="http://schemas.microsoft.com/office/drawing/2014/main" id="{54684DD9-CC02-4F63-99B8-E9FD8A5A00BB}"/>
            </a:ext>
          </a:extLst>
        </xdr:cNvPr>
        <xdr:cNvCxnSpPr/>
      </xdr:nvCxnSpPr>
      <xdr:spPr>
        <a:xfrm>
          <a:off x="2127250" y="13747699"/>
          <a:ext cx="8128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1F86CA5B-8FFF-4130-B457-9D7309CDDFFC}"/>
            </a:ext>
          </a:extLst>
        </xdr:cNvPr>
        <xdr:cNvSpPr/>
      </xdr:nvSpPr>
      <xdr:spPr>
        <a:xfrm>
          <a:off x="2889250" y="1374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31F28EC7-2FB7-4E58-BE2E-E55095B81CDF}"/>
            </a:ext>
          </a:extLst>
        </xdr:cNvPr>
        <xdr:cNvSpPr txBox="1"/>
      </xdr:nvSpPr>
      <xdr:spPr>
        <a:xfrm>
          <a:off x="2597150" y="138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160524</xdr:rowOff>
    </xdr:from>
    <xdr:to>
      <xdr:col>11</xdr:col>
      <xdr:colOff>31750</xdr:colOff>
      <xdr:row>81</xdr:row>
      <xdr:rowOff>168859</xdr:rowOff>
    </xdr:to>
    <xdr:cxnSp macro="">
      <xdr:nvCxnSpPr>
        <xdr:cNvPr id="200" name="直線コネクタ 199">
          <a:extLst>
            <a:ext uri="{FF2B5EF4-FFF2-40B4-BE49-F238E27FC236}">
              <a16:creationId xmlns:a16="http://schemas.microsoft.com/office/drawing/2014/main" id="{F6F38483-8A2F-45B9-93D4-EC41C75F2E85}"/>
            </a:ext>
          </a:extLst>
        </xdr:cNvPr>
        <xdr:cNvCxnSpPr/>
      </xdr:nvCxnSpPr>
      <xdr:spPr>
        <a:xfrm>
          <a:off x="1333500" y="13739364"/>
          <a:ext cx="79375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CD59E7D6-2D03-44B5-B3DC-2E8044F190ED}"/>
            </a:ext>
          </a:extLst>
        </xdr:cNvPr>
        <xdr:cNvSpPr/>
      </xdr:nvSpPr>
      <xdr:spPr>
        <a:xfrm>
          <a:off x="2095500" y="1372842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5F2E1CE3-D0BA-46C4-9B3D-156760F5AFF1}"/>
            </a:ext>
          </a:extLst>
        </xdr:cNvPr>
        <xdr:cNvSpPr txBox="1"/>
      </xdr:nvSpPr>
      <xdr:spPr>
        <a:xfrm>
          <a:off x="1784350" y="138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8E146E42-3A3E-4FDA-A8ED-EE4B0FCC9B4C}"/>
            </a:ext>
          </a:extLst>
        </xdr:cNvPr>
        <xdr:cNvSpPr/>
      </xdr:nvSpPr>
      <xdr:spPr>
        <a:xfrm>
          <a:off x="1282700" y="137238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4" name="テキスト ボックス 203">
          <a:extLst>
            <a:ext uri="{FF2B5EF4-FFF2-40B4-BE49-F238E27FC236}">
              <a16:creationId xmlns:a16="http://schemas.microsoft.com/office/drawing/2014/main" id="{EAB029FC-F3C1-49C9-A60D-943672ACB713}"/>
            </a:ext>
          </a:extLst>
        </xdr:cNvPr>
        <xdr:cNvSpPr txBox="1"/>
      </xdr:nvSpPr>
      <xdr:spPr>
        <a:xfrm>
          <a:off x="971550" y="1380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99E1F91-C0CF-4CBE-A101-499D50D006CE}"/>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D36AB8D-94BA-4203-872D-AF98F57A07F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8FB5308-01AD-4604-89DC-E38FF496A4D7}"/>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6E57994-BA86-41A1-8A28-09CA93BF79BC}"/>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23EE592-5A7A-49EC-8326-70C93E6E122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165636</xdr:rowOff>
    </xdr:from>
    <xdr:to>
      <xdr:col>23</xdr:col>
      <xdr:colOff>184150</xdr:colOff>
      <xdr:row>82</xdr:row>
      <xdr:rowOff>95786</xdr:rowOff>
    </xdr:to>
    <xdr:sp macro="" textlink="">
      <xdr:nvSpPr>
        <xdr:cNvPr id="210" name="楕円 209">
          <a:extLst>
            <a:ext uri="{FF2B5EF4-FFF2-40B4-BE49-F238E27FC236}">
              <a16:creationId xmlns:a16="http://schemas.microsoft.com/office/drawing/2014/main" id="{073C4E5C-0FBB-427C-B978-433295F77CEA}"/>
            </a:ext>
          </a:extLst>
        </xdr:cNvPr>
        <xdr:cNvSpPr/>
      </xdr:nvSpPr>
      <xdr:spPr>
        <a:xfrm>
          <a:off x="4464050" y="13744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86913</xdr:rowOff>
    </xdr:from>
    <xdr:ext cx="762000" cy="259045"/>
    <xdr:sp macro="" textlink="">
      <xdr:nvSpPr>
        <xdr:cNvPr id="211" name="人件費・物件費等の状況該当値テキスト">
          <a:extLst>
            <a:ext uri="{FF2B5EF4-FFF2-40B4-BE49-F238E27FC236}">
              <a16:creationId xmlns:a16="http://schemas.microsoft.com/office/drawing/2014/main" id="{C74706FC-26AC-4CC9-AB16-E43FFDC71D6B}"/>
            </a:ext>
          </a:extLst>
        </xdr:cNvPr>
        <xdr:cNvSpPr txBox="1"/>
      </xdr:nvSpPr>
      <xdr:spPr>
        <a:xfrm>
          <a:off x="4584700" y="1366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143481</xdr:rowOff>
    </xdr:from>
    <xdr:to>
      <xdr:col>19</xdr:col>
      <xdr:colOff>184150</xdr:colOff>
      <xdr:row>82</xdr:row>
      <xdr:rowOff>73631</xdr:rowOff>
    </xdr:to>
    <xdr:sp macro="" textlink="">
      <xdr:nvSpPr>
        <xdr:cNvPr id="212" name="楕円 211">
          <a:extLst>
            <a:ext uri="{FF2B5EF4-FFF2-40B4-BE49-F238E27FC236}">
              <a16:creationId xmlns:a16="http://schemas.microsoft.com/office/drawing/2014/main" id="{06C8EE44-BEA2-4C16-AAD1-227B1F5D43A0}"/>
            </a:ext>
          </a:extLst>
        </xdr:cNvPr>
        <xdr:cNvSpPr/>
      </xdr:nvSpPr>
      <xdr:spPr>
        <a:xfrm>
          <a:off x="3702050" y="13722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83808</xdr:rowOff>
    </xdr:from>
    <xdr:ext cx="736600" cy="259045"/>
    <xdr:sp macro="" textlink="">
      <xdr:nvSpPr>
        <xdr:cNvPr id="213" name="テキスト ボックス 212">
          <a:extLst>
            <a:ext uri="{FF2B5EF4-FFF2-40B4-BE49-F238E27FC236}">
              <a16:creationId xmlns:a16="http://schemas.microsoft.com/office/drawing/2014/main" id="{27D7BF71-6D2F-4E06-80F3-4826E952AC18}"/>
            </a:ext>
          </a:extLst>
        </xdr:cNvPr>
        <xdr:cNvSpPr txBox="1"/>
      </xdr:nvSpPr>
      <xdr:spPr>
        <a:xfrm>
          <a:off x="3409950" y="1349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125471</xdr:rowOff>
    </xdr:from>
    <xdr:to>
      <xdr:col>15</xdr:col>
      <xdr:colOff>133350</xdr:colOff>
      <xdr:row>82</xdr:row>
      <xdr:rowOff>55621</xdr:rowOff>
    </xdr:to>
    <xdr:sp macro="" textlink="">
      <xdr:nvSpPr>
        <xdr:cNvPr id="214" name="楕円 213">
          <a:extLst>
            <a:ext uri="{FF2B5EF4-FFF2-40B4-BE49-F238E27FC236}">
              <a16:creationId xmlns:a16="http://schemas.microsoft.com/office/drawing/2014/main" id="{370BFCB2-C3EA-4087-85D5-C88516DF4ADC}"/>
            </a:ext>
          </a:extLst>
        </xdr:cNvPr>
        <xdr:cNvSpPr/>
      </xdr:nvSpPr>
      <xdr:spPr>
        <a:xfrm>
          <a:off x="2889250" y="13704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65798</xdr:rowOff>
    </xdr:from>
    <xdr:ext cx="762000" cy="259045"/>
    <xdr:sp macro="" textlink="">
      <xdr:nvSpPr>
        <xdr:cNvPr id="215" name="テキスト ボックス 214">
          <a:extLst>
            <a:ext uri="{FF2B5EF4-FFF2-40B4-BE49-F238E27FC236}">
              <a16:creationId xmlns:a16="http://schemas.microsoft.com/office/drawing/2014/main" id="{F3BA8F43-677B-4F51-8D39-A8A06C3D460B}"/>
            </a:ext>
          </a:extLst>
        </xdr:cNvPr>
        <xdr:cNvSpPr txBox="1"/>
      </xdr:nvSpPr>
      <xdr:spPr>
        <a:xfrm>
          <a:off x="2597150" y="134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118059</xdr:rowOff>
    </xdr:from>
    <xdr:to>
      <xdr:col>11</xdr:col>
      <xdr:colOff>82550</xdr:colOff>
      <xdr:row>82</xdr:row>
      <xdr:rowOff>48209</xdr:rowOff>
    </xdr:to>
    <xdr:sp macro="" textlink="">
      <xdr:nvSpPr>
        <xdr:cNvPr id="216" name="楕円 215">
          <a:extLst>
            <a:ext uri="{FF2B5EF4-FFF2-40B4-BE49-F238E27FC236}">
              <a16:creationId xmlns:a16="http://schemas.microsoft.com/office/drawing/2014/main" id="{A19B2BE2-1DEE-4100-AAF4-2DABCDEDDB8B}"/>
            </a:ext>
          </a:extLst>
        </xdr:cNvPr>
        <xdr:cNvSpPr/>
      </xdr:nvSpPr>
      <xdr:spPr>
        <a:xfrm>
          <a:off x="2095500" y="136968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58386</xdr:rowOff>
    </xdr:from>
    <xdr:ext cx="762000" cy="259045"/>
    <xdr:sp macro="" textlink="">
      <xdr:nvSpPr>
        <xdr:cNvPr id="217" name="テキスト ボックス 216">
          <a:extLst>
            <a:ext uri="{FF2B5EF4-FFF2-40B4-BE49-F238E27FC236}">
              <a16:creationId xmlns:a16="http://schemas.microsoft.com/office/drawing/2014/main" id="{ED62BAA3-0ADF-4841-A6A8-2461D8070246}"/>
            </a:ext>
          </a:extLst>
        </xdr:cNvPr>
        <xdr:cNvSpPr txBox="1"/>
      </xdr:nvSpPr>
      <xdr:spPr>
        <a:xfrm>
          <a:off x="1784350" y="1346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109724</xdr:rowOff>
    </xdr:from>
    <xdr:to>
      <xdr:col>7</xdr:col>
      <xdr:colOff>31750</xdr:colOff>
      <xdr:row>82</xdr:row>
      <xdr:rowOff>39874</xdr:rowOff>
    </xdr:to>
    <xdr:sp macro="" textlink="">
      <xdr:nvSpPr>
        <xdr:cNvPr id="218" name="楕円 217">
          <a:extLst>
            <a:ext uri="{FF2B5EF4-FFF2-40B4-BE49-F238E27FC236}">
              <a16:creationId xmlns:a16="http://schemas.microsoft.com/office/drawing/2014/main" id="{E5193208-52D1-461A-AFE6-CCCB149B0655}"/>
            </a:ext>
          </a:extLst>
        </xdr:cNvPr>
        <xdr:cNvSpPr/>
      </xdr:nvSpPr>
      <xdr:spPr>
        <a:xfrm>
          <a:off x="1282700" y="136885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50051</xdr:rowOff>
    </xdr:from>
    <xdr:ext cx="762000" cy="259045"/>
    <xdr:sp macro="" textlink="">
      <xdr:nvSpPr>
        <xdr:cNvPr id="219" name="テキスト ボックス 218">
          <a:extLst>
            <a:ext uri="{FF2B5EF4-FFF2-40B4-BE49-F238E27FC236}">
              <a16:creationId xmlns:a16="http://schemas.microsoft.com/office/drawing/2014/main" id="{5C535EF7-9C40-44D3-A1F8-2BDECE329BB8}"/>
            </a:ext>
          </a:extLst>
        </xdr:cNvPr>
        <xdr:cNvSpPr txBox="1"/>
      </xdr:nvSpPr>
      <xdr:spPr>
        <a:xfrm>
          <a:off x="971550" y="1346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86131FEC-214D-4D9C-8C82-2CBDE9A235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B3F7C5F-8B31-4F52-A2A3-CA64DDCF7CDE}"/>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49D6BE1B-92AE-4B70-9229-39782929915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7BEF4E5-4C4F-45F7-BA9D-B445D1AF010E}"/>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FF5A1DE-F673-43AD-90F2-E6A469CC8E3D}"/>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7437A1D0-9343-426C-9147-780897A1B03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060D69A-52FD-4D8E-8568-8B0A730B978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A646B75-417A-4AEC-8C13-8E17BA45247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3D660903-415B-49BF-9580-2B821923370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AF5C669F-25E2-4AF2-B9BC-04E419BD26A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99EC1349-6EC8-4FDE-986A-93EAAF5B31B8}"/>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73053280-FC11-4C79-A76C-664FFEB9026E}"/>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137A757-A614-46ED-8F04-40E2DE960F1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90.4</a:t>
          </a:r>
          <a:r>
            <a:rPr kumimoji="1" lang="ja-JP" altLang="ja-JP" sz="1100">
              <a:solidFill>
                <a:schemeClr val="dk1"/>
              </a:solidFill>
              <a:effectLst/>
              <a:latin typeface="+mn-lt"/>
              <a:ea typeface="+mn-ea"/>
              <a:cs typeface="+mn-cs"/>
            </a:rPr>
            <a:t>％となっており、類似団体と比較すると</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86744A05-1A0B-499A-9E13-5F8F1E5D502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3DFC3FA1-0D3A-4A56-B583-E25604AA5D1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7B990503-5DB3-4A5C-B0A5-56C05BF2FDDA}"/>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4C556107-E7A3-4870-916F-847F3BABF73C}"/>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9B010ED8-E9C4-487C-A728-BBA8BC4812D4}"/>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9A576DE8-650D-486B-817F-08BF7929952F}"/>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BEEAF110-6AB9-44CF-AFF1-B038E37C876A}"/>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8830C381-B387-4E59-95E9-FB27B8FC231B}"/>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F32791BB-87E5-48D4-B694-CE681E570744}"/>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410AB9D-DA4E-49E4-ADB1-4F4748616C0A}"/>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E7BFE41-455A-4681-9DD0-019A3FB937BE}"/>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9B21C9F3-2A1F-452F-9178-B007DF3EC841}"/>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18B4237D-5A3A-4184-A1BE-49980BF0652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4EC82AE-33E4-4068-A80A-4708DE353F4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66A93423-4573-44CE-9C96-2BA547C689EB}"/>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5F66AFFB-7C4D-43C5-AFEC-EE0A6CD85E23}"/>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742C3021-91BC-434F-B516-5CEFE4EEDCAE}"/>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F1D83AEF-6DB3-4FB0-9255-230B22120204}"/>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F2F672CD-3651-4764-ACDB-DB37C8F90C8B}"/>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703FC619-7B60-49FC-A557-53C69168D72D}"/>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168487</xdr:rowOff>
    </xdr:to>
    <xdr:cxnSp macro="">
      <xdr:nvCxnSpPr>
        <xdr:cNvPr id="253" name="直線コネクタ 252">
          <a:extLst>
            <a:ext uri="{FF2B5EF4-FFF2-40B4-BE49-F238E27FC236}">
              <a16:creationId xmlns:a16="http://schemas.microsoft.com/office/drawing/2014/main" id="{1104B313-407A-4326-8A43-2BC0894C37F1}"/>
            </a:ext>
          </a:extLst>
        </xdr:cNvPr>
        <xdr:cNvCxnSpPr/>
      </xdr:nvCxnSpPr>
      <xdr:spPr>
        <a:xfrm flipV="1">
          <a:off x="14712950" y="14313323"/>
          <a:ext cx="762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70DFBAC1-6CC7-474E-9CE7-B1D5076DB53A}"/>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2B5E92B5-1150-4527-BFAC-403DD0E2829D}"/>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125730</xdr:rowOff>
    </xdr:to>
    <xdr:cxnSp macro="">
      <xdr:nvCxnSpPr>
        <xdr:cNvPr id="256" name="直線コネクタ 255">
          <a:extLst>
            <a:ext uri="{FF2B5EF4-FFF2-40B4-BE49-F238E27FC236}">
              <a16:creationId xmlns:a16="http://schemas.microsoft.com/office/drawing/2014/main" id="{4A1980CE-1D82-4CAE-BCA3-7B008BF8A7FF}"/>
            </a:ext>
          </a:extLst>
        </xdr:cNvPr>
        <xdr:cNvCxnSpPr/>
      </xdr:nvCxnSpPr>
      <xdr:spPr>
        <a:xfrm flipV="1">
          <a:off x="13903960" y="14417887"/>
          <a:ext cx="80899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8A4B97D-B01D-4B12-9D7B-6A95FBBBA113}"/>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A2F20C6F-06F4-4449-A5C3-24E1B6245010}"/>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125730</xdr:rowOff>
    </xdr:to>
    <xdr:cxnSp macro="">
      <xdr:nvCxnSpPr>
        <xdr:cNvPr id="259" name="直線コネクタ 258">
          <a:extLst>
            <a:ext uri="{FF2B5EF4-FFF2-40B4-BE49-F238E27FC236}">
              <a16:creationId xmlns:a16="http://schemas.microsoft.com/office/drawing/2014/main" id="{ABA516FA-E8BA-4AE1-A5C8-B21F955F081D}"/>
            </a:ext>
          </a:extLst>
        </xdr:cNvPr>
        <xdr:cNvCxnSpPr/>
      </xdr:nvCxnSpPr>
      <xdr:spPr>
        <a:xfrm>
          <a:off x="13106400" y="14409843"/>
          <a:ext cx="797560" cy="1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E151A09D-B2AA-412C-8F12-10CF530168C7}"/>
            </a:ext>
          </a:extLst>
        </xdr:cNvPr>
        <xdr:cNvSpPr/>
      </xdr:nvSpPr>
      <xdr:spPr>
        <a:xfrm>
          <a:off x="13868400" y="146731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37F52A7A-7004-45A8-86B2-9293F442F990}"/>
            </a:ext>
          </a:extLst>
        </xdr:cNvPr>
        <xdr:cNvSpPr txBox="1"/>
      </xdr:nvSpPr>
      <xdr:spPr>
        <a:xfrm>
          <a:off x="13557250" y="147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160443</xdr:rowOff>
    </xdr:to>
    <xdr:cxnSp macro="">
      <xdr:nvCxnSpPr>
        <xdr:cNvPr id="262" name="直線コネクタ 261">
          <a:extLst>
            <a:ext uri="{FF2B5EF4-FFF2-40B4-BE49-F238E27FC236}">
              <a16:creationId xmlns:a16="http://schemas.microsoft.com/office/drawing/2014/main" id="{07B90385-0AC0-4A4F-BD48-EC18ED2CF678}"/>
            </a:ext>
          </a:extLst>
        </xdr:cNvPr>
        <xdr:cNvCxnSpPr/>
      </xdr:nvCxnSpPr>
      <xdr:spPr>
        <a:xfrm>
          <a:off x="12293600" y="14273107"/>
          <a:ext cx="8128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7964C635-CD14-49D8-B691-134C5DB59F0F}"/>
            </a:ext>
          </a:extLst>
        </xdr:cNvPr>
        <xdr:cNvSpPr/>
      </xdr:nvSpPr>
      <xdr:spPr>
        <a:xfrm>
          <a:off x="13055600" y="146731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32AB09C0-9DD2-40BF-A1DF-7E63CDE41D4E}"/>
            </a:ext>
          </a:extLst>
        </xdr:cNvPr>
        <xdr:cNvSpPr txBox="1"/>
      </xdr:nvSpPr>
      <xdr:spPr>
        <a:xfrm>
          <a:off x="12763500" y="147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632FEDD-6371-4B4A-8FE6-E8E456CD2037}"/>
            </a:ext>
          </a:extLst>
        </xdr:cNvPr>
        <xdr:cNvSpPr/>
      </xdr:nvSpPr>
      <xdr:spPr>
        <a:xfrm>
          <a:off x="12242800" y="14673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E986D6D8-331E-4E12-AB82-DA3C15AEF696}"/>
            </a:ext>
          </a:extLst>
        </xdr:cNvPr>
        <xdr:cNvSpPr txBox="1"/>
      </xdr:nvSpPr>
      <xdr:spPr>
        <a:xfrm>
          <a:off x="11950700" y="147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FAFFA72-F6A5-4E4B-9C73-79118F44436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6B9E9AA-3382-4D78-9A83-DCDA6DAE940B}"/>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144B974-227C-447C-89CD-E8C5DC6F466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45A94CC-849E-42C5-A89D-DDD8760B138C}"/>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E129AAF-C6D6-417B-84E3-1E8AE9668C18}"/>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2" name="楕円 271">
          <a:extLst>
            <a:ext uri="{FF2B5EF4-FFF2-40B4-BE49-F238E27FC236}">
              <a16:creationId xmlns:a16="http://schemas.microsoft.com/office/drawing/2014/main" id="{81B0816F-3071-4797-878A-6E65576C4923}"/>
            </a:ext>
          </a:extLst>
        </xdr:cNvPr>
        <xdr:cNvSpPr/>
      </xdr:nvSpPr>
      <xdr:spPr>
        <a:xfrm>
          <a:off x="15427960" y="14262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3" name="給与水準   （国との比較）該当値テキスト">
          <a:extLst>
            <a:ext uri="{FF2B5EF4-FFF2-40B4-BE49-F238E27FC236}">
              <a16:creationId xmlns:a16="http://schemas.microsoft.com/office/drawing/2014/main" id="{266B136D-9C25-4937-A235-5A97ED5A3D9D}"/>
            </a:ext>
          </a:extLst>
        </xdr:cNvPr>
        <xdr:cNvSpPr txBox="1"/>
      </xdr:nvSpPr>
      <xdr:spPr>
        <a:xfrm>
          <a:off x="15563850" y="1411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4" name="楕円 273">
          <a:extLst>
            <a:ext uri="{FF2B5EF4-FFF2-40B4-BE49-F238E27FC236}">
              <a16:creationId xmlns:a16="http://schemas.microsoft.com/office/drawing/2014/main" id="{9F6C8620-8C4D-40DD-8BDC-91764E064735}"/>
            </a:ext>
          </a:extLst>
        </xdr:cNvPr>
        <xdr:cNvSpPr/>
      </xdr:nvSpPr>
      <xdr:spPr>
        <a:xfrm>
          <a:off x="14665960" y="143670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75" name="テキスト ボックス 274">
          <a:extLst>
            <a:ext uri="{FF2B5EF4-FFF2-40B4-BE49-F238E27FC236}">
              <a16:creationId xmlns:a16="http://schemas.microsoft.com/office/drawing/2014/main" id="{3BB10E3B-DEAB-4BCD-BA6A-6624B6F3C9FD}"/>
            </a:ext>
          </a:extLst>
        </xdr:cNvPr>
        <xdr:cNvSpPr txBox="1"/>
      </xdr:nvSpPr>
      <xdr:spPr>
        <a:xfrm>
          <a:off x="14370050" y="14139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7F088A91-647F-4A1D-A56E-A48A3B4790A9}"/>
            </a:ext>
          </a:extLst>
        </xdr:cNvPr>
        <xdr:cNvSpPr/>
      </xdr:nvSpPr>
      <xdr:spPr>
        <a:xfrm>
          <a:off x="13868400" y="144919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F14B7711-8BE1-4DD4-BD5B-2D724B33D1A4}"/>
            </a:ext>
          </a:extLst>
        </xdr:cNvPr>
        <xdr:cNvSpPr txBox="1"/>
      </xdr:nvSpPr>
      <xdr:spPr>
        <a:xfrm>
          <a:off x="1355725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78" name="楕円 277">
          <a:extLst>
            <a:ext uri="{FF2B5EF4-FFF2-40B4-BE49-F238E27FC236}">
              <a16:creationId xmlns:a16="http://schemas.microsoft.com/office/drawing/2014/main" id="{58B51460-931B-43FD-AAEB-1619EC4286EE}"/>
            </a:ext>
          </a:extLst>
        </xdr:cNvPr>
        <xdr:cNvSpPr/>
      </xdr:nvSpPr>
      <xdr:spPr>
        <a:xfrm>
          <a:off x="13055600" y="143590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49970</xdr:rowOff>
    </xdr:from>
    <xdr:ext cx="762000" cy="259045"/>
    <xdr:sp macro="" textlink="">
      <xdr:nvSpPr>
        <xdr:cNvPr id="279" name="テキスト ボックス 278">
          <a:extLst>
            <a:ext uri="{FF2B5EF4-FFF2-40B4-BE49-F238E27FC236}">
              <a16:creationId xmlns:a16="http://schemas.microsoft.com/office/drawing/2014/main" id="{EAE09D0F-BF78-4A61-B165-5738738A33E5}"/>
            </a:ext>
          </a:extLst>
        </xdr:cNvPr>
        <xdr:cNvSpPr txBox="1"/>
      </xdr:nvSpPr>
      <xdr:spPr>
        <a:xfrm>
          <a:off x="12763500" y="141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0" name="楕円 279">
          <a:extLst>
            <a:ext uri="{FF2B5EF4-FFF2-40B4-BE49-F238E27FC236}">
              <a16:creationId xmlns:a16="http://schemas.microsoft.com/office/drawing/2014/main" id="{9E6BDC37-AD09-4817-9F67-2873A438F3E5}"/>
            </a:ext>
          </a:extLst>
        </xdr:cNvPr>
        <xdr:cNvSpPr/>
      </xdr:nvSpPr>
      <xdr:spPr>
        <a:xfrm>
          <a:off x="12242800" y="14226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1" name="テキスト ボックス 280">
          <a:extLst>
            <a:ext uri="{FF2B5EF4-FFF2-40B4-BE49-F238E27FC236}">
              <a16:creationId xmlns:a16="http://schemas.microsoft.com/office/drawing/2014/main" id="{29A7090C-3213-4F4D-B0DB-D716CF286201}"/>
            </a:ext>
          </a:extLst>
        </xdr:cNvPr>
        <xdr:cNvSpPr txBox="1"/>
      </xdr:nvSpPr>
      <xdr:spPr>
        <a:xfrm>
          <a:off x="11950700" y="1399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FE7E144-8987-4D2A-ABF7-0DB4D234A934}"/>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224C62C-D63C-40CB-8E74-4A973D65E98E}"/>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BBDE593-8273-41CE-BDDD-63A031374A9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AB5A268-C8FF-4819-A83A-C272633FCC92}"/>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FBFCE0A-8817-4AFD-ADD1-BEDFB41539AE}"/>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FDA764C-BE7B-4ED6-945C-B35D5C00DC32}"/>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51A6688-A567-4B99-A7C7-57C1996AF7E2}"/>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D0F57ECA-5B8B-4277-BBE8-AE8E400919F6}"/>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3F00EC5-10B0-4D86-9421-A3402035673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0F4CC63-3EAD-467B-BD02-16D99FFD8F2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373EAF3-6B0D-43FC-9591-D4433561E09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EBB6D290-7A34-472E-9543-1E15A56609A2}"/>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285A0E56-AB79-4305-B84C-74363E168F8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規採用職員数は退職者補充に留めるなどして、職員数の制限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35CE828-F638-4842-8318-899CD7E1786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C8BD030-C589-417B-9BF4-D07BCB3B1BB9}"/>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E420647-BFD0-4FF8-8EAB-6081C18AF1F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9DF37766-047B-42FF-AF2E-688D0B353EA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EDC8DE7-EB52-46D8-A080-5B7FC785F97C}"/>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A3391C92-DCC4-44AD-A6EC-7C65A962D8E2}"/>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723BBB3-830C-497F-8B76-CC2D33C8DECE}"/>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40E85811-FFD6-42C1-B2F4-FA9B934A4A63}"/>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29533832-89F2-466E-ABD1-7A85E70E91C3}"/>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451A4DA-F633-4928-A473-C3EA923A5E38}"/>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F8B23E6A-950C-4CFD-A404-CA1143E46BC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2BDD2F7E-4839-4F59-B2AD-DCFCE30182E7}"/>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914F325C-F911-424E-AD72-C7AAFA9F113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3B07AC56-8A5D-4DE6-BC01-F667385D87B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6B3806E-96EC-483D-9B77-422C0DF8BA6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D3B7E310-6628-4A7D-8360-C93589111A4B}"/>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E21AAE0F-3DFD-4BD4-A306-93000677F743}"/>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F871F66F-A3D2-4ABB-A4A8-6D72589A0E8B}"/>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ADD42F0B-DD4D-4857-9AA1-424BA14C4677}"/>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35327FFF-35CD-4638-88B9-5A1FCF7E78C9}"/>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151003</xdr:rowOff>
    </xdr:from>
    <xdr:to>
      <xdr:col>81</xdr:col>
      <xdr:colOff>44450</xdr:colOff>
      <xdr:row>59</xdr:row>
      <xdr:rowOff>156499</xdr:rowOff>
    </xdr:to>
    <xdr:cxnSp macro="">
      <xdr:nvCxnSpPr>
        <xdr:cNvPr id="315" name="直線コネクタ 314">
          <a:extLst>
            <a:ext uri="{FF2B5EF4-FFF2-40B4-BE49-F238E27FC236}">
              <a16:creationId xmlns:a16="http://schemas.microsoft.com/office/drawing/2014/main" id="{17978020-6CB5-47E6-9169-AC5C6EAA35E5}"/>
            </a:ext>
          </a:extLst>
        </xdr:cNvPr>
        <xdr:cNvCxnSpPr/>
      </xdr:nvCxnSpPr>
      <xdr:spPr>
        <a:xfrm>
          <a:off x="14712950" y="10041763"/>
          <a:ext cx="762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A22F3106-0F6D-4C23-ACDA-15E5CCEAE636}"/>
            </a:ext>
          </a:extLst>
        </xdr:cNvPr>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621044AE-8BF4-4ACC-95C9-CA3BD8C61B94}"/>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144166</xdr:rowOff>
    </xdr:from>
    <xdr:to>
      <xdr:col>77</xdr:col>
      <xdr:colOff>44450</xdr:colOff>
      <xdr:row>59</xdr:row>
      <xdr:rowOff>151003</xdr:rowOff>
    </xdr:to>
    <xdr:cxnSp macro="">
      <xdr:nvCxnSpPr>
        <xdr:cNvPr id="318" name="直線コネクタ 317">
          <a:extLst>
            <a:ext uri="{FF2B5EF4-FFF2-40B4-BE49-F238E27FC236}">
              <a16:creationId xmlns:a16="http://schemas.microsoft.com/office/drawing/2014/main" id="{848ED095-8DEE-4A9E-B015-EE00DF7A4143}"/>
            </a:ext>
          </a:extLst>
        </xdr:cNvPr>
        <xdr:cNvCxnSpPr/>
      </xdr:nvCxnSpPr>
      <xdr:spPr>
        <a:xfrm>
          <a:off x="13903960" y="10034926"/>
          <a:ext cx="80899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E8960ACE-A98E-4045-B7AF-A5FDE86F1ACB}"/>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5DCD766C-E5E6-4CEE-AEAE-53B985F9FBAD}"/>
            </a:ext>
          </a:extLst>
        </xdr:cNvPr>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142825</xdr:rowOff>
    </xdr:from>
    <xdr:to>
      <xdr:col>72</xdr:col>
      <xdr:colOff>203200</xdr:colOff>
      <xdr:row>59</xdr:row>
      <xdr:rowOff>144166</xdr:rowOff>
    </xdr:to>
    <xdr:cxnSp macro="">
      <xdr:nvCxnSpPr>
        <xdr:cNvPr id="321" name="直線コネクタ 320">
          <a:extLst>
            <a:ext uri="{FF2B5EF4-FFF2-40B4-BE49-F238E27FC236}">
              <a16:creationId xmlns:a16="http://schemas.microsoft.com/office/drawing/2014/main" id="{87238EED-60A9-47D6-939C-12230E7DC13C}"/>
            </a:ext>
          </a:extLst>
        </xdr:cNvPr>
        <xdr:cNvCxnSpPr/>
      </xdr:nvCxnSpPr>
      <xdr:spPr>
        <a:xfrm>
          <a:off x="13106400" y="10033585"/>
          <a:ext cx="79756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3FF71C0A-8A83-4866-ABC2-FCC76217C6B5}"/>
            </a:ext>
          </a:extLst>
        </xdr:cNvPr>
        <xdr:cNvSpPr/>
      </xdr:nvSpPr>
      <xdr:spPr>
        <a:xfrm>
          <a:off x="13868400" y="100200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3FBF772F-2AB3-4507-A640-9EBD9C95B26C}"/>
            </a:ext>
          </a:extLst>
        </xdr:cNvPr>
        <xdr:cNvSpPr txBox="1"/>
      </xdr:nvSpPr>
      <xdr:spPr>
        <a:xfrm>
          <a:off x="13557250" y="101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134246</xdr:rowOff>
    </xdr:from>
    <xdr:to>
      <xdr:col>68</xdr:col>
      <xdr:colOff>152400</xdr:colOff>
      <xdr:row>59</xdr:row>
      <xdr:rowOff>142825</xdr:rowOff>
    </xdr:to>
    <xdr:cxnSp macro="">
      <xdr:nvCxnSpPr>
        <xdr:cNvPr id="324" name="直線コネクタ 323">
          <a:extLst>
            <a:ext uri="{FF2B5EF4-FFF2-40B4-BE49-F238E27FC236}">
              <a16:creationId xmlns:a16="http://schemas.microsoft.com/office/drawing/2014/main" id="{BC109899-427E-4620-B796-F8F10E8A26A4}"/>
            </a:ext>
          </a:extLst>
        </xdr:cNvPr>
        <xdr:cNvCxnSpPr/>
      </xdr:nvCxnSpPr>
      <xdr:spPr>
        <a:xfrm>
          <a:off x="12293600" y="10025006"/>
          <a:ext cx="8128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7798679B-06AD-469F-BAEA-7A6267D1F07B}"/>
            </a:ext>
          </a:extLst>
        </xdr:cNvPr>
        <xdr:cNvSpPr/>
      </xdr:nvSpPr>
      <xdr:spPr>
        <a:xfrm>
          <a:off x="13055600" y="100148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2A1C2E35-D9EB-4FAC-A92E-B68794C525FC}"/>
            </a:ext>
          </a:extLst>
        </xdr:cNvPr>
        <xdr:cNvSpPr txBox="1"/>
      </xdr:nvSpPr>
      <xdr:spPr>
        <a:xfrm>
          <a:off x="12763500" y="1009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801EA5E0-B443-4516-B4DB-1C39948BEDD2}"/>
            </a:ext>
          </a:extLst>
        </xdr:cNvPr>
        <xdr:cNvSpPr/>
      </xdr:nvSpPr>
      <xdr:spPr>
        <a:xfrm>
          <a:off x="12242800" y="10007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C604C983-45F1-47CD-91B0-9C5143A8AE80}"/>
            </a:ext>
          </a:extLst>
        </xdr:cNvPr>
        <xdr:cNvSpPr txBox="1"/>
      </xdr:nvSpPr>
      <xdr:spPr>
        <a:xfrm>
          <a:off x="11950700" y="1009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EB9E7EF-C343-48E3-A2FB-8E5FA717506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C77E17B-6D94-4727-B2CB-E074A0E398B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CBAA2F6-34CF-46BC-9162-0D06A4F84FAC}"/>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28E2235-3432-4FD7-9038-7609CEB6F9F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0389AFD-5737-4CC6-83C8-16661F12A263}"/>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105699</xdr:rowOff>
    </xdr:from>
    <xdr:to>
      <xdr:col>81</xdr:col>
      <xdr:colOff>95250</xdr:colOff>
      <xdr:row>60</xdr:row>
      <xdr:rowOff>35849</xdr:rowOff>
    </xdr:to>
    <xdr:sp macro="" textlink="">
      <xdr:nvSpPr>
        <xdr:cNvPr id="334" name="楕円 333">
          <a:extLst>
            <a:ext uri="{FF2B5EF4-FFF2-40B4-BE49-F238E27FC236}">
              <a16:creationId xmlns:a16="http://schemas.microsoft.com/office/drawing/2014/main" id="{71AE55F6-8ACF-4001-973E-C78F72323C4B}"/>
            </a:ext>
          </a:extLst>
        </xdr:cNvPr>
        <xdr:cNvSpPr/>
      </xdr:nvSpPr>
      <xdr:spPr>
        <a:xfrm>
          <a:off x="15427960" y="99964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122226</xdr:rowOff>
    </xdr:from>
    <xdr:ext cx="762000" cy="259045"/>
    <xdr:sp macro="" textlink="">
      <xdr:nvSpPr>
        <xdr:cNvPr id="335" name="定員管理の状況該当値テキスト">
          <a:extLst>
            <a:ext uri="{FF2B5EF4-FFF2-40B4-BE49-F238E27FC236}">
              <a16:creationId xmlns:a16="http://schemas.microsoft.com/office/drawing/2014/main" id="{83EFCD62-5F69-48C1-913A-1837DCF91B9C}"/>
            </a:ext>
          </a:extLst>
        </xdr:cNvPr>
        <xdr:cNvSpPr txBox="1"/>
      </xdr:nvSpPr>
      <xdr:spPr>
        <a:xfrm>
          <a:off x="15563850" y="984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100203</xdr:rowOff>
    </xdr:from>
    <xdr:to>
      <xdr:col>77</xdr:col>
      <xdr:colOff>95250</xdr:colOff>
      <xdr:row>60</xdr:row>
      <xdr:rowOff>30353</xdr:rowOff>
    </xdr:to>
    <xdr:sp macro="" textlink="">
      <xdr:nvSpPr>
        <xdr:cNvPr id="336" name="楕円 335">
          <a:extLst>
            <a:ext uri="{FF2B5EF4-FFF2-40B4-BE49-F238E27FC236}">
              <a16:creationId xmlns:a16="http://schemas.microsoft.com/office/drawing/2014/main" id="{E2F086E0-1D11-4AA5-8200-EEB3856C8AA6}"/>
            </a:ext>
          </a:extLst>
        </xdr:cNvPr>
        <xdr:cNvSpPr/>
      </xdr:nvSpPr>
      <xdr:spPr>
        <a:xfrm>
          <a:off x="14665960" y="99909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40530</xdr:rowOff>
    </xdr:from>
    <xdr:ext cx="736600" cy="259045"/>
    <xdr:sp macro="" textlink="">
      <xdr:nvSpPr>
        <xdr:cNvPr id="337" name="テキスト ボックス 336">
          <a:extLst>
            <a:ext uri="{FF2B5EF4-FFF2-40B4-BE49-F238E27FC236}">
              <a16:creationId xmlns:a16="http://schemas.microsoft.com/office/drawing/2014/main" id="{CD4414DC-E548-495D-AD97-EDEAA8A330B4}"/>
            </a:ext>
          </a:extLst>
        </xdr:cNvPr>
        <xdr:cNvSpPr txBox="1"/>
      </xdr:nvSpPr>
      <xdr:spPr>
        <a:xfrm>
          <a:off x="14370050" y="976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93366</xdr:rowOff>
    </xdr:from>
    <xdr:to>
      <xdr:col>73</xdr:col>
      <xdr:colOff>44450</xdr:colOff>
      <xdr:row>60</xdr:row>
      <xdr:rowOff>23516</xdr:rowOff>
    </xdr:to>
    <xdr:sp macro="" textlink="">
      <xdr:nvSpPr>
        <xdr:cNvPr id="338" name="楕円 337">
          <a:extLst>
            <a:ext uri="{FF2B5EF4-FFF2-40B4-BE49-F238E27FC236}">
              <a16:creationId xmlns:a16="http://schemas.microsoft.com/office/drawing/2014/main" id="{207DCA92-141E-44E7-B95E-919BE0BEDE6E}"/>
            </a:ext>
          </a:extLst>
        </xdr:cNvPr>
        <xdr:cNvSpPr/>
      </xdr:nvSpPr>
      <xdr:spPr>
        <a:xfrm>
          <a:off x="13868400" y="99841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33693</xdr:rowOff>
    </xdr:from>
    <xdr:ext cx="762000" cy="259045"/>
    <xdr:sp macro="" textlink="">
      <xdr:nvSpPr>
        <xdr:cNvPr id="339" name="テキスト ボックス 338">
          <a:extLst>
            <a:ext uri="{FF2B5EF4-FFF2-40B4-BE49-F238E27FC236}">
              <a16:creationId xmlns:a16="http://schemas.microsoft.com/office/drawing/2014/main" id="{70F06D83-4E28-400B-A643-F3FB4E27E286}"/>
            </a:ext>
          </a:extLst>
        </xdr:cNvPr>
        <xdr:cNvSpPr txBox="1"/>
      </xdr:nvSpPr>
      <xdr:spPr>
        <a:xfrm>
          <a:off x="13557250" y="975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92025</xdr:rowOff>
    </xdr:from>
    <xdr:to>
      <xdr:col>68</xdr:col>
      <xdr:colOff>203200</xdr:colOff>
      <xdr:row>60</xdr:row>
      <xdr:rowOff>22175</xdr:rowOff>
    </xdr:to>
    <xdr:sp macro="" textlink="">
      <xdr:nvSpPr>
        <xdr:cNvPr id="340" name="楕円 339">
          <a:extLst>
            <a:ext uri="{FF2B5EF4-FFF2-40B4-BE49-F238E27FC236}">
              <a16:creationId xmlns:a16="http://schemas.microsoft.com/office/drawing/2014/main" id="{FA29DE35-4E01-4EC5-9648-6E5E16BCC031}"/>
            </a:ext>
          </a:extLst>
        </xdr:cNvPr>
        <xdr:cNvSpPr/>
      </xdr:nvSpPr>
      <xdr:spPr>
        <a:xfrm>
          <a:off x="13055600" y="998278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32352</xdr:rowOff>
    </xdr:from>
    <xdr:ext cx="762000" cy="259045"/>
    <xdr:sp macro="" textlink="">
      <xdr:nvSpPr>
        <xdr:cNvPr id="341" name="テキスト ボックス 340">
          <a:extLst>
            <a:ext uri="{FF2B5EF4-FFF2-40B4-BE49-F238E27FC236}">
              <a16:creationId xmlns:a16="http://schemas.microsoft.com/office/drawing/2014/main" id="{341B9624-F046-4269-A38B-2452F82AF0BE}"/>
            </a:ext>
          </a:extLst>
        </xdr:cNvPr>
        <xdr:cNvSpPr txBox="1"/>
      </xdr:nvSpPr>
      <xdr:spPr>
        <a:xfrm>
          <a:off x="12763500" y="975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83446</xdr:rowOff>
    </xdr:from>
    <xdr:to>
      <xdr:col>64</xdr:col>
      <xdr:colOff>152400</xdr:colOff>
      <xdr:row>60</xdr:row>
      <xdr:rowOff>13596</xdr:rowOff>
    </xdr:to>
    <xdr:sp macro="" textlink="">
      <xdr:nvSpPr>
        <xdr:cNvPr id="342" name="楕円 341">
          <a:extLst>
            <a:ext uri="{FF2B5EF4-FFF2-40B4-BE49-F238E27FC236}">
              <a16:creationId xmlns:a16="http://schemas.microsoft.com/office/drawing/2014/main" id="{745D47C0-E4BE-478B-AA27-560C1CD0F06C}"/>
            </a:ext>
          </a:extLst>
        </xdr:cNvPr>
        <xdr:cNvSpPr/>
      </xdr:nvSpPr>
      <xdr:spPr>
        <a:xfrm>
          <a:off x="12242800" y="997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23773</xdr:rowOff>
    </xdr:from>
    <xdr:ext cx="762000" cy="259045"/>
    <xdr:sp macro="" textlink="">
      <xdr:nvSpPr>
        <xdr:cNvPr id="343" name="テキスト ボックス 342">
          <a:extLst>
            <a:ext uri="{FF2B5EF4-FFF2-40B4-BE49-F238E27FC236}">
              <a16:creationId xmlns:a16="http://schemas.microsoft.com/office/drawing/2014/main" id="{AB7928F6-AFD4-4058-9468-FE901023D100}"/>
            </a:ext>
          </a:extLst>
        </xdr:cNvPr>
        <xdr:cNvSpPr txBox="1"/>
      </xdr:nvSpPr>
      <xdr:spPr>
        <a:xfrm>
          <a:off x="11950700" y="974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7EB4954C-6B37-4BD0-9E20-7F7AE0A0FEAF}"/>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E97B6E17-90B3-4923-B687-ED0410A70A9C}"/>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F6A7117-5697-4C37-AFAD-C5977D0A247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349B4DB-0F31-4D6F-88E1-604820A30932}"/>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BF554785-D45C-40ED-9D9F-A53591903A22}"/>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B8A5678D-AD94-4F7C-8843-EFB7DA281B5D}"/>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EBCA07DA-68AF-4265-9A1D-0AB99058E29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5FBFD505-5EB7-4F04-BBCF-31D41BFCFCA2}"/>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F001D667-7271-4A16-B8F5-B5FC41CAC4C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C1AD31D3-7A5A-4576-A7F0-A3C7C79F9A7E}"/>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FE54BFF1-5996-4173-8D36-AD40EC07C15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7BDE1895-18C9-47C3-B8D6-60958EC70B9A}"/>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4FB4520-011C-4FDF-B955-0FE30D4A104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平成初頭から積極的に起債事業を実施したこと及び鳥取県西部地震（</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による貸付金の借り入れなどの結果、財政規模に比べ多額の公債費となり、類似団体に比べかなり高い数値となった時期もあった。公債費の償還ピークが過ぎ、実質公債費比率は年々減少傾向にあったものの、近年地方債を財源とする大型事業を実施、当該事業の元利償還が始まったことにより今後は上昇していく見込み。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8595AF1-1A37-468E-B575-660E0E86825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7F63A2C4-7931-4372-AE08-89CF12F4C9E9}"/>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FE003CB7-A16B-43BE-A312-995C1419F3E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AE669539-95E3-48EA-8105-A650ABA74CF3}"/>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1AC74306-0CFA-4C12-BB3E-B21FFD06CD43}"/>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9AAD76FF-F825-45EC-B24C-C43CB4D02DDE}"/>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30B11B03-809C-4C10-A151-EBF7B612A87F}"/>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53DD7209-FECE-47AA-BCA4-8732AC1D7982}"/>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D2803DC7-2BF5-4FEB-8AC3-743FB384E11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4249D08-3BA6-4F24-B54A-754E5BFED7A4}"/>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A3A34FF9-81EA-4F90-A59D-0495BE717B0F}"/>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FFF9162-4D56-478F-84CD-1C23C2360148}"/>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7A08D1A1-1C38-4E25-8C70-ACABE4A9B651}"/>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AEEAE2D-8264-44B4-BC00-857028767D0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4915CFFD-7534-4397-B4A0-09EB3511CFD8}"/>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B7A85A7E-9F02-4C58-B0B3-BA64DD2DFAF5}"/>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3797813-FD8D-49DD-B432-967A7991F24E}"/>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866340F5-4A6B-4954-923D-EC3E137A44B9}"/>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2A469487-1010-4A41-97B6-7ADA53A5D054}"/>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108373</xdr:rowOff>
    </xdr:to>
    <xdr:cxnSp macro="">
      <xdr:nvCxnSpPr>
        <xdr:cNvPr id="376" name="直線コネクタ 375">
          <a:extLst>
            <a:ext uri="{FF2B5EF4-FFF2-40B4-BE49-F238E27FC236}">
              <a16:creationId xmlns:a16="http://schemas.microsoft.com/office/drawing/2014/main" id="{981F2880-A381-4232-B821-0D94FC731A78}"/>
            </a:ext>
          </a:extLst>
        </xdr:cNvPr>
        <xdr:cNvCxnSpPr/>
      </xdr:nvCxnSpPr>
      <xdr:spPr>
        <a:xfrm>
          <a:off x="14712950" y="6909223"/>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B97ECF65-FC1F-442F-B8D3-B20545E8F29A}"/>
            </a:ext>
          </a:extLst>
        </xdr:cNvPr>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9CCA7789-73CB-4199-BE23-61B93761B87A}"/>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35983</xdr:rowOff>
    </xdr:to>
    <xdr:cxnSp macro="">
      <xdr:nvCxnSpPr>
        <xdr:cNvPr id="379" name="直線コネクタ 378">
          <a:extLst>
            <a:ext uri="{FF2B5EF4-FFF2-40B4-BE49-F238E27FC236}">
              <a16:creationId xmlns:a16="http://schemas.microsoft.com/office/drawing/2014/main" id="{C68B560D-0381-43A5-ABF0-D446C10662A7}"/>
            </a:ext>
          </a:extLst>
        </xdr:cNvPr>
        <xdr:cNvCxnSpPr/>
      </xdr:nvCxnSpPr>
      <xdr:spPr>
        <a:xfrm>
          <a:off x="13903960" y="690922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CAEDC78F-1E7A-4076-9F87-86DAF3ED955E}"/>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31E589D8-3A6E-46BA-B15E-707B9A15B2C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116417</xdr:rowOff>
    </xdr:to>
    <xdr:cxnSp macro="">
      <xdr:nvCxnSpPr>
        <xdr:cNvPr id="382" name="直線コネクタ 381">
          <a:extLst>
            <a:ext uri="{FF2B5EF4-FFF2-40B4-BE49-F238E27FC236}">
              <a16:creationId xmlns:a16="http://schemas.microsoft.com/office/drawing/2014/main" id="{36A02ED3-8BF2-42B5-8273-9DC5B2A9F58F}"/>
            </a:ext>
          </a:extLst>
        </xdr:cNvPr>
        <xdr:cNvCxnSpPr/>
      </xdr:nvCxnSpPr>
      <xdr:spPr>
        <a:xfrm flipV="1">
          <a:off x="13106400" y="6909223"/>
          <a:ext cx="79756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8170D394-CF03-4E74-A1F5-37A7B38CD7C2}"/>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D6235CD8-8FDB-42F8-8EDF-6C013D9011A2}"/>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65617</xdr:rowOff>
    </xdr:to>
    <xdr:cxnSp macro="">
      <xdr:nvCxnSpPr>
        <xdr:cNvPr id="385" name="直線コネクタ 384">
          <a:extLst>
            <a:ext uri="{FF2B5EF4-FFF2-40B4-BE49-F238E27FC236}">
              <a16:creationId xmlns:a16="http://schemas.microsoft.com/office/drawing/2014/main" id="{B77F390C-1A94-44AD-A67C-FD498B0AA331}"/>
            </a:ext>
          </a:extLst>
        </xdr:cNvPr>
        <xdr:cNvCxnSpPr/>
      </xdr:nvCxnSpPr>
      <xdr:spPr>
        <a:xfrm flipV="1">
          <a:off x="12293600" y="6989657"/>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B6F5ABA0-00F7-4735-AC41-9E7D31C3F208}"/>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FB569B6B-5898-4531-94DC-BB5359BC1732}"/>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2E1C3A2F-EFED-45F2-8939-4B67DA5728E9}"/>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a:extLst>
            <a:ext uri="{FF2B5EF4-FFF2-40B4-BE49-F238E27FC236}">
              <a16:creationId xmlns:a16="http://schemas.microsoft.com/office/drawing/2014/main" id="{9A9D2608-65E4-4123-980E-DE500ADC4076}"/>
            </a:ext>
          </a:extLst>
        </xdr:cNvPr>
        <xdr:cNvSpPr txBox="1"/>
      </xdr:nvSpPr>
      <xdr:spPr>
        <a:xfrm>
          <a:off x="119507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E260AA1-EF29-4762-B637-9654EBDB339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E14D11BE-7122-44FC-A106-4E5D3DD6507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1EC85DB7-0420-481F-900F-FCA2CBFB3CE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B0CDC99-8D8C-4CBC-A84E-C7F6D129A5AC}"/>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799289B-3B13-4CD4-97D9-E7007DEAC35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a:extLst>
            <a:ext uri="{FF2B5EF4-FFF2-40B4-BE49-F238E27FC236}">
              <a16:creationId xmlns:a16="http://schemas.microsoft.com/office/drawing/2014/main" id="{B1C8F733-3371-44E3-90B9-ECD3C63011CB}"/>
            </a:ext>
          </a:extLst>
        </xdr:cNvPr>
        <xdr:cNvSpPr/>
      </xdr:nvSpPr>
      <xdr:spPr>
        <a:xfrm>
          <a:off x="15427960" y="693081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396" name="公債費負担の状況該当値テキスト">
          <a:extLst>
            <a:ext uri="{FF2B5EF4-FFF2-40B4-BE49-F238E27FC236}">
              <a16:creationId xmlns:a16="http://schemas.microsoft.com/office/drawing/2014/main" id="{7F722996-B4FB-4C9D-823E-8D470917A7DC}"/>
            </a:ext>
          </a:extLst>
        </xdr:cNvPr>
        <xdr:cNvSpPr txBox="1"/>
      </xdr:nvSpPr>
      <xdr:spPr>
        <a:xfrm>
          <a:off x="15563850" y="690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397" name="楕円 396">
          <a:extLst>
            <a:ext uri="{FF2B5EF4-FFF2-40B4-BE49-F238E27FC236}">
              <a16:creationId xmlns:a16="http://schemas.microsoft.com/office/drawing/2014/main" id="{F2968A0B-25DC-4543-92B6-543165BD261F}"/>
            </a:ext>
          </a:extLst>
        </xdr:cNvPr>
        <xdr:cNvSpPr/>
      </xdr:nvSpPr>
      <xdr:spPr>
        <a:xfrm>
          <a:off x="14665960" y="68622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8" name="テキスト ボックス 397">
          <a:extLst>
            <a:ext uri="{FF2B5EF4-FFF2-40B4-BE49-F238E27FC236}">
              <a16:creationId xmlns:a16="http://schemas.microsoft.com/office/drawing/2014/main" id="{57F75616-ED6D-41C1-83BA-580BFABB85F4}"/>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9" name="楕円 398">
          <a:extLst>
            <a:ext uri="{FF2B5EF4-FFF2-40B4-BE49-F238E27FC236}">
              <a16:creationId xmlns:a16="http://schemas.microsoft.com/office/drawing/2014/main" id="{ACCAFE32-D0CF-4868-A0A0-314D78C1166C}"/>
            </a:ext>
          </a:extLst>
        </xdr:cNvPr>
        <xdr:cNvSpPr/>
      </xdr:nvSpPr>
      <xdr:spPr>
        <a:xfrm>
          <a:off x="13868400" y="68622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0" name="テキスト ボックス 399">
          <a:extLst>
            <a:ext uri="{FF2B5EF4-FFF2-40B4-BE49-F238E27FC236}">
              <a16:creationId xmlns:a16="http://schemas.microsoft.com/office/drawing/2014/main" id="{21EB137C-5D38-4482-B037-7E3D3879594F}"/>
            </a:ext>
          </a:extLst>
        </xdr:cNvPr>
        <xdr:cNvSpPr txBox="1"/>
      </xdr:nvSpPr>
      <xdr:spPr>
        <a:xfrm>
          <a:off x="1355725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1" name="楕円 400">
          <a:extLst>
            <a:ext uri="{FF2B5EF4-FFF2-40B4-BE49-F238E27FC236}">
              <a16:creationId xmlns:a16="http://schemas.microsoft.com/office/drawing/2014/main" id="{0921EA8B-17CF-43D2-BCF8-1372B5784E79}"/>
            </a:ext>
          </a:extLst>
        </xdr:cNvPr>
        <xdr:cNvSpPr/>
      </xdr:nvSpPr>
      <xdr:spPr>
        <a:xfrm>
          <a:off x="13055600" y="69388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2" name="テキスト ボックス 401">
          <a:extLst>
            <a:ext uri="{FF2B5EF4-FFF2-40B4-BE49-F238E27FC236}">
              <a16:creationId xmlns:a16="http://schemas.microsoft.com/office/drawing/2014/main" id="{AB15B274-7272-47EE-9F88-77F445BB420A}"/>
            </a:ext>
          </a:extLst>
        </xdr:cNvPr>
        <xdr:cNvSpPr txBox="1"/>
      </xdr:nvSpPr>
      <xdr:spPr>
        <a:xfrm>
          <a:off x="1276350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3" name="楕円 402">
          <a:extLst>
            <a:ext uri="{FF2B5EF4-FFF2-40B4-BE49-F238E27FC236}">
              <a16:creationId xmlns:a16="http://schemas.microsoft.com/office/drawing/2014/main" id="{B61B2FF1-5066-4C11-AB8D-3BAE1729088E}"/>
            </a:ext>
          </a:extLst>
        </xdr:cNvPr>
        <xdr:cNvSpPr/>
      </xdr:nvSpPr>
      <xdr:spPr>
        <a:xfrm>
          <a:off x="1224280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4" name="テキスト ボックス 403">
          <a:extLst>
            <a:ext uri="{FF2B5EF4-FFF2-40B4-BE49-F238E27FC236}">
              <a16:creationId xmlns:a16="http://schemas.microsoft.com/office/drawing/2014/main" id="{B59A901B-2D99-488C-B4EB-B8EECE098CC5}"/>
            </a:ext>
          </a:extLst>
        </xdr:cNvPr>
        <xdr:cNvSpPr txBox="1"/>
      </xdr:nvSpPr>
      <xdr:spPr>
        <a:xfrm>
          <a:off x="1195070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990A4193-D786-46F4-99A9-1376A203E096}"/>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AFC440C1-DB0F-4699-AAFC-FD3F6BE615B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FEBBBC23-DBBD-4A69-9167-364F00F548C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36A10480-D8CA-484E-B4E2-8EEB905EED4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E95BC9D-B53A-4081-A030-87FF830311F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98DF733-E483-4B5E-B0A5-C0AF4869028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25BF8D1D-770B-45DC-9669-724A81420C8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8748174C-8528-47E1-AD72-E5BDB2088C6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15AE39E2-6377-4602-A07E-80CBC7AC3685}"/>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FFC72BE9-25FF-4B7A-908B-7BD9122089E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B2CEF4E-3591-4871-BC08-D49033B391B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F6656B9E-60C4-4042-BF0B-09801639287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D5FC5E92-EC6F-4717-8214-C01D71C9CDC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地方債残高は増加したものの財政調整基金などの充当可能基金の増額により、長年将来負担比率は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年度決算でも昨年と同様に比率がマイナスとなり類似団体と同じ平均値となった。今後も正な地方債の発行に努め、財政健全化を図る。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F8CFE067-DC98-4723-A454-2587436DD16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8FE5945C-DE0B-4BF8-BA34-3B19201BBAF7}"/>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45A59554-80C5-43EE-A118-BE930DB6652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CDB2E87E-2549-4ACC-85D6-7342484072BB}"/>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5433AF3A-4E1E-43CC-A741-79B0C599C3C8}"/>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7D8E6D10-BED6-4900-AB09-E56391837E3E}"/>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2D92FD62-5F97-4337-9994-10A1ADC1DBA3}"/>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11CFA49-12D1-4286-936E-3E1D82D9C211}"/>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58CE546D-B6BF-4E1C-A2DD-83FF71FA0063}"/>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E8191614-9212-4D59-A923-CCDEE0D3C6C2}"/>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8F67DFE5-7803-4899-8CF5-14F9521A5AFA}"/>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6A3DCAD8-7110-4CAF-B6DB-D27421D9EEFE}"/>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FE8898F9-44BF-448D-A4F8-755E9AE0B66A}"/>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D7B67FA-0B6F-4300-90F7-5991BCC7775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121319C-8823-477D-A243-FE911A34EE57}"/>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8C9EF202-17A7-4FAB-BCCC-88E644E5E0B6}"/>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87A1AB13-427D-4512-9F0A-9889E124D17F}"/>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BDC491E6-DB5A-47E1-8268-2FA892EF6D2C}"/>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42AA1488-45A6-4955-A762-E4052FA3C646}"/>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C9156171-8C10-4772-938D-927643F35B2B}"/>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97BF8CCC-7964-43B0-AFD0-07479A636C14}"/>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A5BC089E-B2BE-48E6-BF99-372C63E199E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328E2E24-59BC-4A11-B8C2-A84221585F9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BC63C9F5-B000-4683-847F-9773F2A2186A}"/>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621C2FDE-791B-47B0-B8A5-567098D93338}"/>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680A87F0-48F6-4176-AD85-91E5CFF2062E}"/>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6B77F14B-1649-48CF-8EFE-C8C5B128D787}"/>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83AF7E65-20BC-449E-B36A-79F56183280E}"/>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36625D76-0F16-460A-9750-C0C73836125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DBB00169-AD81-42B9-B58F-5FC2B0E72D49}"/>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245E1EB7-8EA5-4283-A96C-B9FB34BE5F21}"/>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50EB9718-653B-4B4E-BBCD-0110F663C4F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797D225A-4E0A-4403-B0A5-F76A6799D336}"/>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B59EB95-3BD7-42B3-AF40-23B315C8A0F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CE42169-9D30-4CE6-93B4-4F442DA51EB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
2,839
133.98
4,845,965
4,650,517
181,905
2,393,781
3,840,886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年度から行財政改革に取り組んでいるが、類似団体と比べ人件費の経常収支比率は若干低くなっている。平成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きている傾向にあったが、近年は横ばいで推移している。今後も退職補充を基本として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73660</xdr:rowOff>
    </xdr:from>
    <xdr:to>
      <xdr:col>24</xdr:col>
      <xdr:colOff>25400</xdr:colOff>
      <xdr:row>35</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4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73660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44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3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22860</xdr:rowOff>
    </xdr:from>
    <xdr:to>
      <xdr:col>20</xdr:col>
      <xdr:colOff>38100</xdr:colOff>
      <xdr:row>35</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xdr:rowOff>
    </xdr:from>
    <xdr:to>
      <xdr:col>15</xdr:col>
      <xdr:colOff>149225</xdr:colOff>
      <xdr:row>36</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今後、物価高による委託費の増や電算システムの運用・セキュリティ対策などにより、物件費は上昇傾向となる見込みであるので、更なる事務事業の見直しによる徹底した歳出削減に努める必要がある。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119380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644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119380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56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6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7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68580</xdr:rowOff>
    </xdr:from>
    <xdr:to>
      <xdr:col>78</xdr:col>
      <xdr:colOff>120650</xdr:colOff>
      <xdr:row>15</xdr:row>
      <xdr:rowOff>170180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8907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0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年度からは福祉事務所が設置されたことから類似団体と比較し扶助費の比率は高くなる傾向にあったが、近年は類似団体と比べ扶助費の比率は低くなっている。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a:t>
          </a:r>
          <a:r>
            <a:rPr kumimoji="1" lang="ja-JP" altLang="en-US" sz="1100">
              <a:solidFill>
                <a:schemeClr val="dk1"/>
              </a:solidFill>
              <a:effectLst/>
              <a:latin typeface="+mn-lt"/>
              <a:ea typeface="+mn-ea"/>
              <a:cs typeface="+mn-cs"/>
            </a:rPr>
            <a:t>と分析する</a:t>
          </a:r>
          <a:r>
            <a:rPr kumimoji="1" lang="ja-JP" altLang="ja-JP" sz="1100">
              <a:solidFill>
                <a:schemeClr val="dk1"/>
              </a:solidFill>
              <a:effectLst/>
              <a:latin typeface="+mn-lt"/>
              <a:ea typeface="+mn-ea"/>
              <a:cs typeface="+mn-cs"/>
            </a:rPr>
            <a:t>。その他補助費等については、既に補助金の見直しは実施しており、更なる精査は必要であるが今後も同じような数値で推移すると見込んでいる。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6558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06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類似団体平均値より低い数値となっている。財政難を契機とした起債の抑制により、近年償還額は減少傾向にあった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年度決算を底にして今後は上昇する見込み。これは平成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年度頃から実施してきた大型事業の償還が始まることが主な原因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9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25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公債費以外については、ここ近年減少傾向にあるものの、令和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年度は類似団体と比較すれば、高い数値となっている。平成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78</xdr:row>
      <xdr:rowOff>22498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4661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79</xdr:row>
      <xdr:rowOff>20864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4661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20864</xdr:rowOff>
    </xdr:from>
    <xdr:to>
      <xdr:col>73</xdr:col>
      <xdr:colOff>180975</xdr:colOff>
      <xdr:row>79</xdr:row>
      <xdr:rowOff>76381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654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76381</xdr:rowOff>
    </xdr:from>
    <xdr:to>
      <xdr:col>69</xdr:col>
      <xdr:colOff>92075</xdr:colOff>
      <xdr:row>79</xdr:row>
      <xdr:rowOff>167821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209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115225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141514</xdr:rowOff>
    </xdr:from>
    <xdr:to>
      <xdr:col>74</xdr:col>
      <xdr:colOff>31750</xdr:colOff>
      <xdr:row>79</xdr:row>
      <xdr:rowOff>71664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25581</xdr:rowOff>
    </xdr:from>
    <xdr:to>
      <xdr:col>69</xdr:col>
      <xdr:colOff>142875</xdr:colOff>
      <xdr:row>79</xdr:row>
      <xdr:rowOff>127181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111958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117021</xdr:rowOff>
    </xdr:from>
    <xdr:to>
      <xdr:col>65</xdr:col>
      <xdr:colOff>53975</xdr:colOff>
      <xdr:row>80</xdr:row>
      <xdr:rowOff>47171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31948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135840</xdr:rowOff>
    </xdr:from>
    <xdr:to>
      <xdr:col>29</xdr:col>
      <xdr:colOff>127000</xdr:colOff>
      <xdr:row>17</xdr:row>
      <xdr:rowOff>150034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098115"/>
          <a:ext cx="647700" cy="1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134811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7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135840</xdr:rowOff>
    </xdr:from>
    <xdr:to>
      <xdr:col>26</xdr:col>
      <xdr:colOff>50800</xdr:colOff>
      <xdr:row>17</xdr:row>
      <xdr:rowOff>171253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8115"/>
          <a:ext cx="698500" cy="3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171253</xdr:rowOff>
    </xdr:from>
    <xdr:to>
      <xdr:col>22</xdr:col>
      <xdr:colOff>114300</xdr:colOff>
      <xdr:row>18</xdr:row>
      <xdr:rowOff>29952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3528"/>
          <a:ext cx="698500" cy="3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29952</xdr:rowOff>
    </xdr:from>
    <xdr:to>
      <xdr:col>18</xdr:col>
      <xdr:colOff>177800</xdr:colOff>
      <xdr:row>18</xdr:row>
      <xdr:rowOff>53078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63677"/>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99234</xdr:rowOff>
    </xdr:from>
    <xdr:to>
      <xdr:col>29</xdr:col>
      <xdr:colOff>177800</xdr:colOff>
      <xdr:row>18</xdr:row>
      <xdr:rowOff>29384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6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115761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85040</xdr:rowOff>
    </xdr:from>
    <xdr:to>
      <xdr:col>26</xdr:col>
      <xdr:colOff>101600</xdr:colOff>
      <xdr:row>18</xdr:row>
      <xdr:rowOff>15190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120453</xdr:rowOff>
    </xdr:from>
    <xdr:to>
      <xdr:col>22</xdr:col>
      <xdr:colOff>165100</xdr:colOff>
      <xdr:row>18</xdr:row>
      <xdr:rowOff>50603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60780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150602</xdr:rowOff>
    </xdr:from>
    <xdr:to>
      <xdr:col>19</xdr:col>
      <xdr:colOff>38100</xdr:colOff>
      <xdr:row>18</xdr:row>
      <xdr:rowOff>80752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1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90929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2278</xdr:rowOff>
    </xdr:from>
    <xdr:to>
      <xdr:col>15</xdr:col>
      <xdr:colOff>101600</xdr:colOff>
      <xdr:row>18</xdr:row>
      <xdr:rowOff>103878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3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114055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0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338565</xdr:rowOff>
    </xdr:from>
    <xdr:to>
      <xdr:col>29</xdr:col>
      <xdr:colOff>127000</xdr:colOff>
      <xdr:row>36</xdr:row>
      <xdr:rowOff>49966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8915"/>
          <a:ext cx="647700" cy="5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323343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3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49966</xdr:rowOff>
    </xdr:from>
    <xdr:to>
      <xdr:col>26</xdr:col>
      <xdr:colOff>50800</xdr:colOff>
      <xdr:row>36</xdr:row>
      <xdr:rowOff>78681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3216"/>
          <a:ext cx="698500" cy="2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78681</xdr:rowOff>
    </xdr:from>
    <xdr:to>
      <xdr:col>22</xdr:col>
      <xdr:colOff>114300</xdr:colOff>
      <xdr:row>36</xdr:row>
      <xdr:rowOff>89079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1931"/>
          <a:ext cx="698500" cy="1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88206</xdr:rowOff>
    </xdr:from>
    <xdr:to>
      <xdr:col>18</xdr:col>
      <xdr:colOff>177800</xdr:colOff>
      <xdr:row>36</xdr:row>
      <xdr:rowOff>89079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1456"/>
          <a:ext cx="698500" cy="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287765</xdr:rowOff>
    </xdr:from>
    <xdr:to>
      <xdr:col>29</xdr:col>
      <xdr:colOff>177800</xdr:colOff>
      <xdr:row>36</xdr:row>
      <xdr:rowOff>46465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132842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342066</xdr:rowOff>
    </xdr:from>
    <xdr:to>
      <xdr:col>26</xdr:col>
      <xdr:colOff>101600</xdr:colOff>
      <xdr:row>36</xdr:row>
      <xdr:rowOff>100766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110943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2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27881</xdr:rowOff>
    </xdr:from>
    <xdr:to>
      <xdr:col>22</xdr:col>
      <xdr:colOff>165100</xdr:colOff>
      <xdr:row>36</xdr:row>
      <xdr:rowOff>129481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114258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38279</xdr:rowOff>
    </xdr:from>
    <xdr:to>
      <xdr:col>19</xdr:col>
      <xdr:colOff>38100</xdr:colOff>
      <xdr:row>36</xdr:row>
      <xdr:rowOff>139879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124656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37406</xdr:rowOff>
    </xdr:from>
    <xdr:to>
      <xdr:col>15</xdr:col>
      <xdr:colOff>101600</xdr:colOff>
      <xdr:row>36</xdr:row>
      <xdr:rowOff>139006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123783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
2,839
133.98
4,845,965
4,650,517
181,905
2,393,781
3,840,886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76415</xdr:rowOff>
    </xdr:from>
    <xdr:to>
      <xdr:col>24</xdr:col>
      <xdr:colOff>63500</xdr:colOff>
      <xdr:row>37</xdr:row>
      <xdr:rowOff>79785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20065"/>
          <a:ext cx="8382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79785</xdr:rowOff>
    </xdr:from>
    <xdr:to>
      <xdr:col>19</xdr:col>
      <xdr:colOff>177800</xdr:colOff>
      <xdr:row>37</xdr:row>
      <xdr:rowOff>91284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23435"/>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91284</xdr:rowOff>
    </xdr:from>
    <xdr:to>
      <xdr:col>15</xdr:col>
      <xdr:colOff>50800</xdr:colOff>
      <xdr:row>37</xdr:row>
      <xdr:rowOff>122027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34934"/>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122027</xdr:rowOff>
    </xdr:from>
    <xdr:to>
      <xdr:col>10</xdr:col>
      <xdr:colOff>114300</xdr:colOff>
      <xdr:row>37</xdr:row>
      <xdr:rowOff>142729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65677"/>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25615</xdr:rowOff>
    </xdr:from>
    <xdr:to>
      <xdr:col>24</xdr:col>
      <xdr:colOff>114300</xdr:colOff>
      <xdr:row>37</xdr:row>
      <xdr:rowOff>127215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4042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4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28985</xdr:rowOff>
    </xdr:from>
    <xdr:to>
      <xdr:col>20</xdr:col>
      <xdr:colOff>38100</xdr:colOff>
      <xdr:row>37</xdr:row>
      <xdr:rowOff>130585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121712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6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40484</xdr:rowOff>
    </xdr:from>
    <xdr:to>
      <xdr:col>15</xdr:col>
      <xdr:colOff>101600</xdr:colOff>
      <xdr:row>37</xdr:row>
      <xdr:rowOff>142084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133211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7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71227</xdr:rowOff>
    </xdr:from>
    <xdr:to>
      <xdr:col>10</xdr:col>
      <xdr:colOff>165100</xdr:colOff>
      <xdr:row>38</xdr:row>
      <xdr:rowOff>1377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163954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91929</xdr:rowOff>
    </xdr:from>
    <xdr:to>
      <xdr:col>6</xdr:col>
      <xdr:colOff>38100</xdr:colOff>
      <xdr:row>38</xdr:row>
      <xdr:rowOff>22079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13206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47076</xdr:rowOff>
    </xdr:from>
    <xdr:to>
      <xdr:col>24</xdr:col>
      <xdr:colOff>63500</xdr:colOff>
      <xdr:row>58</xdr:row>
      <xdr:rowOff>69229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1176"/>
          <a:ext cx="838200" cy="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69229</xdr:rowOff>
    </xdr:from>
    <xdr:to>
      <xdr:col>19</xdr:col>
      <xdr:colOff>177800</xdr:colOff>
      <xdr:row>58</xdr:row>
      <xdr:rowOff>86869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3329"/>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83289</xdr:rowOff>
    </xdr:from>
    <xdr:to>
      <xdr:col>15</xdr:col>
      <xdr:colOff>50800</xdr:colOff>
      <xdr:row>58</xdr:row>
      <xdr:rowOff>86869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2738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83289</xdr:rowOff>
    </xdr:from>
    <xdr:to>
      <xdr:col>10</xdr:col>
      <xdr:colOff>114300</xdr:colOff>
      <xdr:row>58</xdr:row>
      <xdr:rowOff>92801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7389"/>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167726</xdr:rowOff>
    </xdr:from>
    <xdr:to>
      <xdr:col>24</xdr:col>
      <xdr:colOff>114300</xdr:colOff>
      <xdr:row>58</xdr:row>
      <xdr:rowOff>97876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18429</xdr:rowOff>
    </xdr:from>
    <xdr:to>
      <xdr:col>20</xdr:col>
      <xdr:colOff>38100</xdr:colOff>
      <xdr:row>58</xdr:row>
      <xdr:rowOff>120029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111156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36069</xdr:rowOff>
    </xdr:from>
    <xdr:to>
      <xdr:col>15</xdr:col>
      <xdr:colOff>101600</xdr:colOff>
      <xdr:row>58</xdr:row>
      <xdr:rowOff>137669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32489</xdr:rowOff>
    </xdr:from>
    <xdr:to>
      <xdr:col>10</xdr:col>
      <xdr:colOff>165100</xdr:colOff>
      <xdr:row>58</xdr:row>
      <xdr:rowOff>134089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125216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6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42001</xdr:rowOff>
    </xdr:from>
    <xdr:to>
      <xdr:col>6</xdr:col>
      <xdr:colOff>38100</xdr:colOff>
      <xdr:row>58</xdr:row>
      <xdr:rowOff>143601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134728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11832</xdr:rowOff>
    </xdr:from>
    <xdr:to>
      <xdr:col>24</xdr:col>
      <xdr:colOff>63500</xdr:colOff>
      <xdr:row>77</xdr:row>
      <xdr:rowOff>108353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1348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108353</xdr:rowOff>
    </xdr:from>
    <xdr:to>
      <xdr:col>19</xdr:col>
      <xdr:colOff>177800</xdr:colOff>
      <xdr:row>77</xdr:row>
      <xdr:rowOff>125755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0003"/>
          <a:ext cx="889000" cy="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136575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740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115074</xdr:rowOff>
    </xdr:from>
    <xdr:to>
      <xdr:col>10</xdr:col>
      <xdr:colOff>114300</xdr:colOff>
      <xdr:row>77</xdr:row>
      <xdr:rowOff>136575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6724"/>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132482</xdr:rowOff>
    </xdr:from>
    <xdr:to>
      <xdr:col>24</xdr:col>
      <xdr:colOff>114300</xdr:colOff>
      <xdr:row>77</xdr:row>
      <xdr:rowOff>62632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155359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57553</xdr:rowOff>
    </xdr:from>
    <xdr:to>
      <xdr:col>20</xdr:col>
      <xdr:colOff>38100</xdr:colOff>
      <xdr:row>77</xdr:row>
      <xdr:rowOff>159153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150280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74955</xdr:rowOff>
    </xdr:from>
    <xdr:to>
      <xdr:col>15</xdr:col>
      <xdr:colOff>101600</xdr:colOff>
      <xdr:row>78</xdr:row>
      <xdr:rowOff>5105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167682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85775</xdr:rowOff>
    </xdr:from>
    <xdr:to>
      <xdr:col>10</xdr:col>
      <xdr:colOff>165100</xdr:colOff>
      <xdr:row>78</xdr:row>
      <xdr:rowOff>15925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7052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64274</xdr:rowOff>
    </xdr:from>
    <xdr:to>
      <xdr:col>6</xdr:col>
      <xdr:colOff>38100</xdr:colOff>
      <xdr:row>77</xdr:row>
      <xdr:rowOff>165874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157001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49662</xdr:rowOff>
    </xdr:from>
    <xdr:to>
      <xdr:col>24</xdr:col>
      <xdr:colOff>63500</xdr:colOff>
      <xdr:row>95</xdr:row>
      <xdr:rowOff>76713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3741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49662</xdr:rowOff>
    </xdr:from>
    <xdr:to>
      <xdr:col>19</xdr:col>
      <xdr:colOff>177800</xdr:colOff>
      <xdr:row>96</xdr:row>
      <xdr:rowOff>37607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37412"/>
          <a:ext cx="889000" cy="1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37607</xdr:rowOff>
    </xdr:from>
    <xdr:to>
      <xdr:col>15</xdr:col>
      <xdr:colOff>50800</xdr:colOff>
      <xdr:row>96</xdr:row>
      <xdr:rowOff>59576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96807"/>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59576</xdr:rowOff>
    </xdr:from>
    <xdr:to>
      <xdr:col>10</xdr:col>
      <xdr:colOff>114300</xdr:colOff>
      <xdr:row>96</xdr:row>
      <xdr:rowOff>65618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1877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25913</xdr:rowOff>
    </xdr:from>
    <xdr:to>
      <xdr:col>24</xdr:col>
      <xdr:colOff>114300</xdr:colOff>
      <xdr:row>95</xdr:row>
      <xdr:rowOff>127513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48790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170312</xdr:rowOff>
    </xdr:from>
    <xdr:to>
      <xdr:col>20</xdr:col>
      <xdr:colOff>38100</xdr:colOff>
      <xdr:row>95</xdr:row>
      <xdr:rowOff>100462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91589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158257</xdr:rowOff>
    </xdr:from>
    <xdr:to>
      <xdr:col>15</xdr:col>
      <xdr:colOff>101600</xdr:colOff>
      <xdr:row>96</xdr:row>
      <xdr:rowOff>88407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79534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8776</xdr:rowOff>
    </xdr:from>
    <xdr:to>
      <xdr:col>10</xdr:col>
      <xdr:colOff>165100</xdr:colOff>
      <xdr:row>96</xdr:row>
      <xdr:rowOff>110376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14818</xdr:rowOff>
    </xdr:from>
    <xdr:to>
      <xdr:col>6</xdr:col>
      <xdr:colOff>38100</xdr:colOff>
      <xdr:row>96</xdr:row>
      <xdr:rowOff>116418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107545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94912</xdr:rowOff>
    </xdr:from>
    <xdr:to>
      <xdr:col>55</xdr:col>
      <xdr:colOff>0</xdr:colOff>
      <xdr:row>35</xdr:row>
      <xdr:rowOff>101541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9566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119237</xdr:rowOff>
    </xdr:from>
    <xdr:to>
      <xdr:col>50</xdr:col>
      <xdr:colOff>114300</xdr:colOff>
      <xdr:row>35</xdr:row>
      <xdr:rowOff>101541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48537"/>
          <a:ext cx="889000" cy="1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119237</xdr:rowOff>
    </xdr:from>
    <xdr:to>
      <xdr:col>45</xdr:col>
      <xdr:colOff>177800</xdr:colOff>
      <xdr:row>36</xdr:row>
      <xdr:rowOff>63433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8537"/>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63433</xdr:rowOff>
    </xdr:from>
    <xdr:to>
      <xdr:col>41</xdr:col>
      <xdr:colOff>50800</xdr:colOff>
      <xdr:row>36</xdr:row>
      <xdr:rowOff>66531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35633"/>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44112</xdr:rowOff>
    </xdr:from>
    <xdr:to>
      <xdr:col>55</xdr:col>
      <xdr:colOff>50800</xdr:colOff>
      <xdr:row>35</xdr:row>
      <xdr:rowOff>145712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66989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9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50741</xdr:rowOff>
    </xdr:from>
    <xdr:to>
      <xdr:col>50</xdr:col>
      <xdr:colOff>165100</xdr:colOff>
      <xdr:row>35</xdr:row>
      <xdr:rowOff>152341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168868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68437</xdr:rowOff>
    </xdr:from>
    <xdr:to>
      <xdr:col>46</xdr:col>
      <xdr:colOff>38100</xdr:colOff>
      <xdr:row>34</xdr:row>
      <xdr:rowOff>170037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15114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7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12633</xdr:rowOff>
    </xdr:from>
    <xdr:to>
      <xdr:col>41</xdr:col>
      <xdr:colOff>101600</xdr:colOff>
      <xdr:row>36</xdr:row>
      <xdr:rowOff>114233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130760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15731</xdr:rowOff>
    </xdr:from>
    <xdr:to>
      <xdr:col>36</xdr:col>
      <xdr:colOff>165100</xdr:colOff>
      <xdr:row>36</xdr:row>
      <xdr:rowOff>117331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133858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64697</xdr:rowOff>
    </xdr:from>
    <xdr:to>
      <xdr:col>55</xdr:col>
      <xdr:colOff>0</xdr:colOff>
      <xdr:row>58</xdr:row>
      <xdr:rowOff>138621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8797"/>
          <a:ext cx="838200" cy="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138621</xdr:rowOff>
    </xdr:from>
    <xdr:to>
      <xdr:col>50</xdr:col>
      <xdr:colOff>114300</xdr:colOff>
      <xdr:row>58</xdr:row>
      <xdr:rowOff>155171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82721"/>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155171</xdr:rowOff>
    </xdr:from>
    <xdr:to>
      <xdr:col>45</xdr:col>
      <xdr:colOff>177800</xdr:colOff>
      <xdr:row>59</xdr:row>
      <xdr:rowOff>6819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99271"/>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162305</xdr:rowOff>
    </xdr:from>
    <xdr:to>
      <xdr:col>41</xdr:col>
      <xdr:colOff>50800</xdr:colOff>
      <xdr:row>59</xdr:row>
      <xdr:rowOff>6819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06405"/>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13897</xdr:rowOff>
    </xdr:from>
    <xdr:to>
      <xdr:col>55</xdr:col>
      <xdr:colOff>50800</xdr:colOff>
      <xdr:row>58</xdr:row>
      <xdr:rowOff>115497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36774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0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87821</xdr:rowOff>
    </xdr:from>
    <xdr:to>
      <xdr:col>50</xdr:col>
      <xdr:colOff>165100</xdr:colOff>
      <xdr:row>59</xdr:row>
      <xdr:rowOff>17971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9098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104371</xdr:rowOff>
    </xdr:from>
    <xdr:to>
      <xdr:col>46</xdr:col>
      <xdr:colOff>38100</xdr:colOff>
      <xdr:row>59</xdr:row>
      <xdr:rowOff>34521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25648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4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127469</xdr:rowOff>
    </xdr:from>
    <xdr:to>
      <xdr:col>41</xdr:col>
      <xdr:colOff>101600</xdr:colOff>
      <xdr:row>59</xdr:row>
      <xdr:rowOff>57619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48746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111505</xdr:rowOff>
    </xdr:from>
    <xdr:to>
      <xdr:col>36</xdr:col>
      <xdr:colOff>165100</xdr:colOff>
      <xdr:row>59</xdr:row>
      <xdr:rowOff>41655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32782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143841</xdr:rowOff>
    </xdr:from>
    <xdr:to>
      <xdr:col>55</xdr:col>
      <xdr:colOff>0</xdr:colOff>
      <xdr:row>79</xdr:row>
      <xdr:rowOff>29838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6941"/>
          <a:ext cx="8382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143841</xdr:rowOff>
    </xdr:from>
    <xdr:to>
      <xdr:col>50</xdr:col>
      <xdr:colOff>114300</xdr:colOff>
      <xdr:row>78</xdr:row>
      <xdr:rowOff>147535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16941"/>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147535</xdr:rowOff>
    </xdr:from>
    <xdr:to>
      <xdr:col>45</xdr:col>
      <xdr:colOff>177800</xdr:colOff>
      <xdr:row>79</xdr:row>
      <xdr:rowOff>8826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20635"/>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8826</xdr:rowOff>
    </xdr:from>
    <xdr:to>
      <xdr:col>41</xdr:col>
      <xdr:colOff>50800</xdr:colOff>
      <xdr:row>79</xdr:row>
      <xdr:rowOff>11674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337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150488</xdr:rowOff>
    </xdr:from>
    <xdr:to>
      <xdr:col>55</xdr:col>
      <xdr:colOff>50800</xdr:colOff>
      <xdr:row>79</xdr:row>
      <xdr:rowOff>80638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93041</xdr:rowOff>
    </xdr:from>
    <xdr:to>
      <xdr:col>50</xdr:col>
      <xdr:colOff>165100</xdr:colOff>
      <xdr:row>79</xdr:row>
      <xdr:rowOff>23191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14318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96735</xdr:rowOff>
    </xdr:from>
    <xdr:to>
      <xdr:col>46</xdr:col>
      <xdr:colOff>38100</xdr:colOff>
      <xdr:row>79</xdr:row>
      <xdr:rowOff>26885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18012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129476</xdr:rowOff>
    </xdr:from>
    <xdr:to>
      <xdr:col>41</xdr:col>
      <xdr:colOff>101600</xdr:colOff>
      <xdr:row>79</xdr:row>
      <xdr:rowOff>59626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50753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132324</xdr:rowOff>
    </xdr:from>
    <xdr:to>
      <xdr:col>36</xdr:col>
      <xdr:colOff>165100</xdr:colOff>
      <xdr:row>79</xdr:row>
      <xdr:rowOff>62474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53601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136265</xdr:rowOff>
    </xdr:from>
    <xdr:to>
      <xdr:col>55</xdr:col>
      <xdr:colOff>0</xdr:colOff>
      <xdr:row>98</xdr:row>
      <xdr:rowOff>74747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66915"/>
          <a:ext cx="8382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74747</xdr:rowOff>
    </xdr:from>
    <xdr:to>
      <xdr:col>50</xdr:col>
      <xdr:colOff>114300</xdr:colOff>
      <xdr:row>98</xdr:row>
      <xdr:rowOff>96216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6847"/>
          <a:ext cx="8890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96216</xdr:rowOff>
    </xdr:from>
    <xdr:to>
      <xdr:col>45</xdr:col>
      <xdr:colOff>177800</xdr:colOff>
      <xdr:row>98</xdr:row>
      <xdr:rowOff>109727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98316"/>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109727</xdr:rowOff>
    </xdr:from>
    <xdr:to>
      <xdr:col>41</xdr:col>
      <xdr:colOff>50800</xdr:colOff>
      <xdr:row>98</xdr:row>
      <xdr:rowOff>114016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1182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85465</xdr:rowOff>
    </xdr:from>
    <xdr:to>
      <xdr:col>55</xdr:col>
      <xdr:colOff>50800</xdr:colOff>
      <xdr:row>98</xdr:row>
      <xdr:rowOff>15615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108342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23947</xdr:rowOff>
    </xdr:from>
    <xdr:to>
      <xdr:col>50</xdr:col>
      <xdr:colOff>165100</xdr:colOff>
      <xdr:row>98</xdr:row>
      <xdr:rowOff>125547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116674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45416</xdr:rowOff>
    </xdr:from>
    <xdr:to>
      <xdr:col>46</xdr:col>
      <xdr:colOff>38100</xdr:colOff>
      <xdr:row>98</xdr:row>
      <xdr:rowOff>147016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138143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58927</xdr:rowOff>
    </xdr:from>
    <xdr:to>
      <xdr:col>41</xdr:col>
      <xdr:colOff>101600</xdr:colOff>
      <xdr:row>98</xdr:row>
      <xdr:rowOff>160527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63216</xdr:rowOff>
    </xdr:from>
    <xdr:to>
      <xdr:col>36</xdr:col>
      <xdr:colOff>165100</xdr:colOff>
      <xdr:row>98</xdr:row>
      <xdr:rowOff>164816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155943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71737</xdr:rowOff>
    </xdr:from>
    <xdr:to>
      <xdr:col>85</xdr:col>
      <xdr:colOff>127000</xdr:colOff>
      <xdr:row>39</xdr:row>
      <xdr:rowOff>89453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58287"/>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71737</xdr:rowOff>
    </xdr:from>
    <xdr:to>
      <xdr:col>81</xdr:col>
      <xdr:colOff>50800</xdr:colOff>
      <xdr:row>39</xdr:row>
      <xdr:rowOff>94434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58287"/>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77936</xdr:rowOff>
    </xdr:from>
    <xdr:to>
      <xdr:col>76</xdr:col>
      <xdr:colOff>114300</xdr:colOff>
      <xdr:row>39</xdr:row>
      <xdr:rowOff>94434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93036"/>
          <a:ext cx="889000" cy="1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77936</xdr:rowOff>
    </xdr:from>
    <xdr:to>
      <xdr:col>71</xdr:col>
      <xdr:colOff>177800</xdr:colOff>
      <xdr:row>38</xdr:row>
      <xdr:rowOff>159807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93036"/>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38653</xdr:rowOff>
    </xdr:from>
    <xdr:to>
      <xdr:col>85</xdr:col>
      <xdr:colOff>177800</xdr:colOff>
      <xdr:row>39</xdr:row>
      <xdr:rowOff>140253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20937</xdr:rowOff>
    </xdr:from>
    <xdr:to>
      <xdr:col>81</xdr:col>
      <xdr:colOff>101600</xdr:colOff>
      <xdr:row>39</xdr:row>
      <xdr:rowOff>122537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113664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43634</xdr:rowOff>
    </xdr:from>
    <xdr:to>
      <xdr:col>76</xdr:col>
      <xdr:colOff>165100</xdr:colOff>
      <xdr:row>39</xdr:row>
      <xdr:rowOff>145234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136361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2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27136</xdr:rowOff>
    </xdr:from>
    <xdr:to>
      <xdr:col>72</xdr:col>
      <xdr:colOff>38100</xdr:colOff>
      <xdr:row>38</xdr:row>
      <xdr:rowOff>128736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145263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109007</xdr:rowOff>
    </xdr:from>
    <xdr:to>
      <xdr:col>67</xdr:col>
      <xdr:colOff>101600</xdr:colOff>
      <xdr:row>39</xdr:row>
      <xdr:rowOff>39157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55684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131211</xdr:rowOff>
    </xdr:from>
    <xdr:to>
      <xdr:col>85</xdr:col>
      <xdr:colOff>127000</xdr:colOff>
      <xdr:row>78</xdr:row>
      <xdr:rowOff>149955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0431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149955</xdr:rowOff>
    </xdr:from>
    <xdr:to>
      <xdr:col>81</xdr:col>
      <xdr:colOff>50800</xdr:colOff>
      <xdr:row>78</xdr:row>
      <xdr:rowOff>171318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23055"/>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171318</xdr:rowOff>
    </xdr:from>
    <xdr:to>
      <xdr:col>76</xdr:col>
      <xdr:colOff>114300</xdr:colOff>
      <xdr:row>79</xdr:row>
      <xdr:rowOff>1584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44418"/>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738</xdr:rowOff>
    </xdr:from>
    <xdr:to>
      <xdr:col>71</xdr:col>
      <xdr:colOff>177800</xdr:colOff>
      <xdr:row>79</xdr:row>
      <xdr:rowOff>1584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452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80411</xdr:rowOff>
    </xdr:from>
    <xdr:to>
      <xdr:col>85</xdr:col>
      <xdr:colOff>177800</xdr:colOff>
      <xdr:row>79</xdr:row>
      <xdr:rowOff>10561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99155</xdr:rowOff>
    </xdr:from>
    <xdr:to>
      <xdr:col>81</xdr:col>
      <xdr:colOff>101600</xdr:colOff>
      <xdr:row>79</xdr:row>
      <xdr:rowOff>29305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120518</xdr:rowOff>
    </xdr:from>
    <xdr:to>
      <xdr:col>76</xdr:col>
      <xdr:colOff>165100</xdr:colOff>
      <xdr:row>79</xdr:row>
      <xdr:rowOff>50668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41795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122234</xdr:rowOff>
    </xdr:from>
    <xdr:to>
      <xdr:col>72</xdr:col>
      <xdr:colOff>38100</xdr:colOff>
      <xdr:row>79</xdr:row>
      <xdr:rowOff>52384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43511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121388</xdr:rowOff>
    </xdr:from>
    <xdr:to>
      <xdr:col>67</xdr:col>
      <xdr:colOff>101600</xdr:colOff>
      <xdr:row>79</xdr:row>
      <xdr:rowOff>51538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42665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118326</xdr:rowOff>
    </xdr:from>
    <xdr:to>
      <xdr:col>85</xdr:col>
      <xdr:colOff>127000</xdr:colOff>
      <xdr:row>98</xdr:row>
      <xdr:rowOff>49786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48976"/>
          <a:ext cx="838200" cy="1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118326</xdr:rowOff>
    </xdr:from>
    <xdr:to>
      <xdr:col>81</xdr:col>
      <xdr:colOff>50800</xdr:colOff>
      <xdr:row>98</xdr:row>
      <xdr:rowOff>34533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48976"/>
          <a:ext cx="889000" cy="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34533</xdr:rowOff>
    </xdr:from>
    <xdr:to>
      <xdr:col>76</xdr:col>
      <xdr:colOff>114300</xdr:colOff>
      <xdr:row>98</xdr:row>
      <xdr:rowOff>95969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6633"/>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95969</xdr:rowOff>
    </xdr:from>
    <xdr:to>
      <xdr:col>71</xdr:col>
      <xdr:colOff>177800</xdr:colOff>
      <xdr:row>98</xdr:row>
      <xdr:rowOff>96794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8069"/>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170436</xdr:rowOff>
    </xdr:from>
    <xdr:to>
      <xdr:col>85</xdr:col>
      <xdr:colOff>177800</xdr:colOff>
      <xdr:row>98</xdr:row>
      <xdr:rowOff>100586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67526</xdr:rowOff>
    </xdr:from>
    <xdr:to>
      <xdr:col>81</xdr:col>
      <xdr:colOff>101600</xdr:colOff>
      <xdr:row>97</xdr:row>
      <xdr:rowOff>169126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160253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9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155183</xdr:rowOff>
    </xdr:from>
    <xdr:to>
      <xdr:col>76</xdr:col>
      <xdr:colOff>165100</xdr:colOff>
      <xdr:row>98</xdr:row>
      <xdr:rowOff>85333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101860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6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45169</xdr:rowOff>
    </xdr:from>
    <xdr:to>
      <xdr:col>72</xdr:col>
      <xdr:colOff>38100</xdr:colOff>
      <xdr:row>98</xdr:row>
      <xdr:rowOff>146769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137896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45994</xdr:rowOff>
    </xdr:from>
    <xdr:to>
      <xdr:col>67</xdr:col>
      <xdr:colOff>101600</xdr:colOff>
      <xdr:row>98</xdr:row>
      <xdr:rowOff>147594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138721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22733</xdr:rowOff>
    </xdr:from>
    <xdr:to>
      <xdr:col>116</xdr:col>
      <xdr:colOff>63500</xdr:colOff>
      <xdr:row>59</xdr:row>
      <xdr:rowOff>98770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38283"/>
          <a:ext cx="838200" cy="7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93784</xdr:rowOff>
    </xdr:from>
    <xdr:to>
      <xdr:col>111</xdr:col>
      <xdr:colOff>177800</xdr:colOff>
      <xdr:row>59</xdr:row>
      <xdr:rowOff>98770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9334"/>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93784</xdr:rowOff>
    </xdr:from>
    <xdr:to>
      <xdr:col>107</xdr:col>
      <xdr:colOff>50800</xdr:colOff>
      <xdr:row>59</xdr:row>
      <xdr:rowOff>93893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9334"/>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93893</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9443"/>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143383</xdr:rowOff>
    </xdr:from>
    <xdr:to>
      <xdr:col>116</xdr:col>
      <xdr:colOff>114300</xdr:colOff>
      <xdr:row>59</xdr:row>
      <xdr:rowOff>73533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102760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47970</xdr:rowOff>
    </xdr:from>
    <xdr:to>
      <xdr:col>112</xdr:col>
      <xdr:colOff>38100</xdr:colOff>
      <xdr:row>59</xdr:row>
      <xdr:rowOff>149570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140697</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42984</xdr:rowOff>
    </xdr:from>
    <xdr:to>
      <xdr:col>107</xdr:col>
      <xdr:colOff>101600</xdr:colOff>
      <xdr:row>59</xdr:row>
      <xdr:rowOff>144584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135711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43093</xdr:rowOff>
    </xdr:from>
    <xdr:to>
      <xdr:col>102</xdr:col>
      <xdr:colOff>165100</xdr:colOff>
      <xdr:row>59</xdr:row>
      <xdr:rowOff>144693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135820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71284</xdr:rowOff>
    </xdr:from>
    <xdr:to>
      <xdr:col>116</xdr:col>
      <xdr:colOff>63500</xdr:colOff>
      <xdr:row>77</xdr:row>
      <xdr:rowOff>94822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72934"/>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77518</xdr:rowOff>
    </xdr:from>
    <xdr:to>
      <xdr:col>111</xdr:col>
      <xdr:colOff>177800</xdr:colOff>
      <xdr:row>77</xdr:row>
      <xdr:rowOff>94822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79168"/>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77518</xdr:rowOff>
    </xdr:from>
    <xdr:to>
      <xdr:col>107</xdr:col>
      <xdr:colOff>50800</xdr:colOff>
      <xdr:row>77</xdr:row>
      <xdr:rowOff>83246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9168"/>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142029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83246</xdr:rowOff>
    </xdr:from>
    <xdr:to>
      <xdr:col>102</xdr:col>
      <xdr:colOff>114300</xdr:colOff>
      <xdr:row>77</xdr:row>
      <xdr:rowOff>99110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84896"/>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148691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20484</xdr:rowOff>
    </xdr:from>
    <xdr:to>
      <xdr:col>116</xdr:col>
      <xdr:colOff>114300</xdr:colOff>
      <xdr:row>77</xdr:row>
      <xdr:rowOff>122084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170361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44022</xdr:rowOff>
    </xdr:from>
    <xdr:to>
      <xdr:col>112</xdr:col>
      <xdr:colOff>38100</xdr:colOff>
      <xdr:row>77</xdr:row>
      <xdr:rowOff>145622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136749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26718</xdr:rowOff>
    </xdr:from>
    <xdr:to>
      <xdr:col>107</xdr:col>
      <xdr:colOff>101600</xdr:colOff>
      <xdr:row>77</xdr:row>
      <xdr:rowOff>128318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119445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32446</xdr:rowOff>
    </xdr:from>
    <xdr:to>
      <xdr:col>102</xdr:col>
      <xdr:colOff>165100</xdr:colOff>
      <xdr:row>77</xdr:row>
      <xdr:rowOff>134046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125173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48310</xdr:rowOff>
    </xdr:from>
    <xdr:to>
      <xdr:col>98</xdr:col>
      <xdr:colOff>38100</xdr:colOff>
      <xdr:row>77</xdr:row>
      <xdr:rowOff>149910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141037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類似団体と比較して差が大きいものとして</a:t>
          </a:r>
          <a:r>
            <a:rPr kumimoji="1" lang="ja-JP" altLang="en-US" sz="1100" baseline="0">
              <a:solidFill>
                <a:schemeClr val="dk1"/>
              </a:solidFill>
              <a:effectLst/>
              <a:latin typeface="+mn-lt"/>
              <a:ea typeface="+mn-ea"/>
              <a:cs typeface="+mn-cs"/>
            </a:rPr>
            <a:t>普通建設事業</a:t>
          </a:r>
          <a:r>
            <a:rPr kumimoji="1" lang="ja-JP" altLang="ja-JP" sz="1100" baseline="0">
              <a:solidFill>
                <a:schemeClr val="dk1"/>
              </a:solidFill>
              <a:effectLst/>
              <a:latin typeface="+mn-lt"/>
              <a:ea typeface="+mn-ea"/>
              <a:cs typeface="+mn-cs"/>
            </a:rPr>
            <a:t>費があげられる。</a:t>
          </a:r>
          <a:r>
            <a:rPr kumimoji="1" lang="ja-JP" altLang="en-US" sz="1100" baseline="0">
              <a:solidFill>
                <a:schemeClr val="dk1"/>
              </a:solidFill>
              <a:effectLst/>
              <a:latin typeface="+mn-lt"/>
              <a:ea typeface="+mn-ea"/>
              <a:cs typeface="+mn-cs"/>
            </a:rPr>
            <a:t>普通建設事業費の</a:t>
          </a:r>
          <a:r>
            <a:rPr kumimoji="1" lang="ja-JP" altLang="ja-JP" sz="1100" baseline="0">
              <a:solidFill>
                <a:schemeClr val="dk1"/>
              </a:solidFill>
              <a:effectLst/>
              <a:latin typeface="+mn-lt"/>
              <a:ea typeface="+mn-ea"/>
              <a:cs typeface="+mn-cs"/>
            </a:rPr>
            <a:t>住民一人当たりコストは</a:t>
          </a:r>
          <a:r>
            <a:rPr kumimoji="1" lang="en-US" altLang="ja-JP" sz="1100" baseline="0">
              <a:solidFill>
                <a:schemeClr val="dk1"/>
              </a:solidFill>
              <a:effectLst/>
              <a:latin typeface="+mn-lt"/>
              <a:ea typeface="+mn-ea"/>
              <a:cs typeface="+mn-cs"/>
            </a:rPr>
            <a:t>397</a:t>
          </a:r>
          <a:r>
            <a:rPr kumimoji="1" lang="ja-JP" altLang="en-US" sz="1100" baseline="0">
              <a:solidFill>
                <a:schemeClr val="dk1"/>
              </a:solidFill>
              <a:effectLst/>
              <a:latin typeface="+mn-lt"/>
              <a:ea typeface="+mn-ea"/>
              <a:cs typeface="+mn-cs"/>
            </a:rPr>
            <a:t>千円</a:t>
          </a:r>
          <a:r>
            <a:rPr kumimoji="1" lang="ja-JP" altLang="ja-JP" sz="1100" baseline="0">
              <a:solidFill>
                <a:schemeClr val="dk1"/>
              </a:solidFill>
              <a:effectLst/>
              <a:latin typeface="+mn-lt"/>
              <a:ea typeface="+mn-ea"/>
              <a:cs typeface="+mn-cs"/>
            </a:rPr>
            <a:t>であるが、類似団体の平均と比較すると</a:t>
          </a:r>
          <a:r>
            <a:rPr kumimoji="1" lang="en-US" altLang="ja-JP" sz="1100" baseline="0">
              <a:solidFill>
                <a:schemeClr val="dk1"/>
              </a:solidFill>
              <a:effectLst/>
              <a:latin typeface="+mn-lt"/>
              <a:ea typeface="+mn-ea"/>
              <a:cs typeface="+mn-cs"/>
            </a:rPr>
            <a:t>102</a:t>
          </a:r>
          <a:r>
            <a:rPr kumimoji="1" lang="ja-JP" altLang="en-US" sz="1100" baseline="0">
              <a:solidFill>
                <a:schemeClr val="dk1"/>
              </a:solidFill>
              <a:effectLst/>
              <a:latin typeface="+mn-lt"/>
              <a:ea typeface="+mn-ea"/>
              <a:cs typeface="+mn-cs"/>
            </a:rPr>
            <a:t>千円高く</a:t>
          </a:r>
          <a:r>
            <a:rPr kumimoji="1" lang="ja-JP" altLang="ja-JP" sz="1100" baseline="0">
              <a:solidFill>
                <a:schemeClr val="dk1"/>
              </a:solidFill>
              <a:effectLst/>
              <a:latin typeface="+mn-lt"/>
              <a:ea typeface="+mn-ea"/>
              <a:cs typeface="+mn-cs"/>
            </a:rPr>
            <a:t>なっている。これは</a:t>
          </a:r>
          <a:r>
            <a:rPr kumimoji="1" lang="en-US" altLang="ja-JP" sz="1100" baseline="0">
              <a:solidFill>
                <a:schemeClr val="dk1"/>
              </a:solidFill>
              <a:effectLst/>
              <a:latin typeface="+mn-lt"/>
              <a:ea typeface="+mn-ea"/>
              <a:cs typeface="+mn-cs"/>
            </a:rPr>
            <a:t>R4</a:t>
          </a:r>
          <a:r>
            <a:rPr kumimoji="1" lang="ja-JP" altLang="en-US" sz="1100" baseline="0">
              <a:solidFill>
                <a:schemeClr val="dk1"/>
              </a:solidFill>
              <a:effectLst/>
              <a:latin typeface="+mn-lt"/>
              <a:ea typeface="+mn-ea"/>
              <a:cs typeface="+mn-cs"/>
            </a:rPr>
            <a:t>年度に実施した義務教育学校建設事業による影響が大きい。もともと</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校あった小中学校を義務教育学校として統合するにあたり、旧根雨小学校校舎を増改築した。そのため、普通建設事業費（更新整備）にかかる経費が増となり、全体経費としての普通建設事業費を押し上げたものと考えられる。</a:t>
          </a:r>
          <a:endParaRPr lang="ja-JP" altLang="ja-JP" sz="1400">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6.9</a:t>
          </a:r>
          <a:r>
            <a:rPr kumimoji="1" lang="ja-JP" altLang="ja-JP" sz="1100" baseline="0">
              <a:solidFill>
                <a:schemeClr val="dk1"/>
              </a:solidFill>
              <a:effectLst/>
              <a:latin typeface="+mn-lt"/>
              <a:ea typeface="+mn-ea"/>
              <a:cs typeface="+mn-cs"/>
            </a:rPr>
            <a:t>％となり、健全化が図られたことから、近年は遅れている公共投資を積極的に行っている。また、補助費等については、住民一人当たりコストは例年、類似団団体より高い数値となっているが、これは一部事務組合としての日野病院への負担金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
2,839
133.98
4,845,965
4,650,517
181,905
2,393,781
3,840,886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168289</xdr:rowOff>
    </xdr:from>
    <xdr:to>
      <xdr:col>24</xdr:col>
      <xdr:colOff>63500</xdr:colOff>
      <xdr:row>38</xdr:row>
      <xdr:rowOff>14956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11939"/>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14956</xdr:rowOff>
    </xdr:from>
    <xdr:to>
      <xdr:col>19</xdr:col>
      <xdr:colOff>177800</xdr:colOff>
      <xdr:row>38</xdr:row>
      <xdr:rowOff>16813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30056"/>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16813</xdr:rowOff>
    </xdr:from>
    <xdr:to>
      <xdr:col>15</xdr:col>
      <xdr:colOff>50800</xdr:colOff>
      <xdr:row>38</xdr:row>
      <xdr:rowOff>18085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31913"/>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18085</xdr:rowOff>
    </xdr:from>
    <xdr:to>
      <xdr:col>10</xdr:col>
      <xdr:colOff>114300</xdr:colOff>
      <xdr:row>38</xdr:row>
      <xdr:rowOff>29229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33185"/>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117489</xdr:rowOff>
    </xdr:from>
    <xdr:to>
      <xdr:col>24</xdr:col>
      <xdr:colOff>114300</xdr:colOff>
      <xdr:row>38</xdr:row>
      <xdr:rowOff>47639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140366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135606</xdr:rowOff>
    </xdr:from>
    <xdr:to>
      <xdr:col>20</xdr:col>
      <xdr:colOff>38100</xdr:colOff>
      <xdr:row>38</xdr:row>
      <xdr:rowOff>65756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82283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137463</xdr:rowOff>
    </xdr:from>
    <xdr:to>
      <xdr:col>15</xdr:col>
      <xdr:colOff>101600</xdr:colOff>
      <xdr:row>38</xdr:row>
      <xdr:rowOff>67613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84140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138735</xdr:rowOff>
    </xdr:from>
    <xdr:to>
      <xdr:col>10</xdr:col>
      <xdr:colOff>165100</xdr:colOff>
      <xdr:row>38</xdr:row>
      <xdr:rowOff>68885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85412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149879</xdr:rowOff>
    </xdr:from>
    <xdr:to>
      <xdr:col>6</xdr:col>
      <xdr:colOff>38100</xdr:colOff>
      <xdr:row>38</xdr:row>
      <xdr:rowOff>80029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96556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29234</xdr:rowOff>
    </xdr:from>
    <xdr:to>
      <xdr:col>24</xdr:col>
      <xdr:colOff>63500</xdr:colOff>
      <xdr:row>58</xdr:row>
      <xdr:rowOff>96968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3334"/>
          <a:ext cx="8382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29234</xdr:rowOff>
    </xdr:from>
    <xdr:to>
      <xdr:col>19</xdr:col>
      <xdr:colOff>177800</xdr:colOff>
      <xdr:row>58</xdr:row>
      <xdr:rowOff>54777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3334"/>
          <a:ext cx="8890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54777</xdr:rowOff>
    </xdr:from>
    <xdr:to>
      <xdr:col>15</xdr:col>
      <xdr:colOff>50800</xdr:colOff>
      <xdr:row>58</xdr:row>
      <xdr:rowOff>112354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8877"/>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112354</xdr:rowOff>
    </xdr:from>
    <xdr:to>
      <xdr:col>10</xdr:col>
      <xdr:colOff>114300</xdr:colOff>
      <xdr:row>58</xdr:row>
      <xdr:rowOff>118539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6454"/>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46168</xdr:rowOff>
    </xdr:from>
    <xdr:to>
      <xdr:col>24</xdr:col>
      <xdr:colOff>114300</xdr:colOff>
      <xdr:row>58</xdr:row>
      <xdr:rowOff>147768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149884</xdr:rowOff>
    </xdr:from>
    <xdr:to>
      <xdr:col>20</xdr:col>
      <xdr:colOff>38100</xdr:colOff>
      <xdr:row>58</xdr:row>
      <xdr:rowOff>80034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71161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3977</xdr:rowOff>
    </xdr:from>
    <xdr:to>
      <xdr:col>15</xdr:col>
      <xdr:colOff>101600</xdr:colOff>
      <xdr:row>58</xdr:row>
      <xdr:rowOff>105577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122104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2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61554</xdr:rowOff>
    </xdr:from>
    <xdr:to>
      <xdr:col>10</xdr:col>
      <xdr:colOff>165100</xdr:colOff>
      <xdr:row>58</xdr:row>
      <xdr:rowOff>163154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154281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67739</xdr:rowOff>
    </xdr:from>
    <xdr:to>
      <xdr:col>6</xdr:col>
      <xdr:colOff>38100</xdr:colOff>
      <xdr:row>58</xdr:row>
      <xdr:rowOff>169339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160466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0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51654</xdr:rowOff>
    </xdr:from>
    <xdr:to>
      <xdr:col>24</xdr:col>
      <xdr:colOff>63500</xdr:colOff>
      <xdr:row>78</xdr:row>
      <xdr:rowOff>52336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24754"/>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52336</xdr:rowOff>
    </xdr:from>
    <xdr:to>
      <xdr:col>19</xdr:col>
      <xdr:colOff>177800</xdr:colOff>
      <xdr:row>78</xdr:row>
      <xdr:rowOff>108688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25436"/>
          <a:ext cx="889000" cy="5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108688</xdr:rowOff>
    </xdr:from>
    <xdr:to>
      <xdr:col>15</xdr:col>
      <xdr:colOff>50800</xdr:colOff>
      <xdr:row>78</xdr:row>
      <xdr:rowOff>134748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8178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134748</xdr:rowOff>
    </xdr:from>
    <xdr:to>
      <xdr:col>10</xdr:col>
      <xdr:colOff>114300</xdr:colOff>
      <xdr:row>78</xdr:row>
      <xdr:rowOff>142351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07848"/>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854</xdr:rowOff>
    </xdr:from>
    <xdr:to>
      <xdr:col>24</xdr:col>
      <xdr:colOff>114300</xdr:colOff>
      <xdr:row>78</xdr:row>
      <xdr:rowOff>102454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150731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xdr:rowOff>
    </xdr:from>
    <xdr:to>
      <xdr:col>20</xdr:col>
      <xdr:colOff>38100</xdr:colOff>
      <xdr:row>78</xdr:row>
      <xdr:rowOff>103136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94263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6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57888</xdr:rowOff>
    </xdr:from>
    <xdr:to>
      <xdr:col>15</xdr:col>
      <xdr:colOff>101600</xdr:colOff>
      <xdr:row>78</xdr:row>
      <xdr:rowOff>159488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150615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2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83948</xdr:rowOff>
    </xdr:from>
    <xdr:to>
      <xdr:col>10</xdr:col>
      <xdr:colOff>165100</xdr:colOff>
      <xdr:row>79</xdr:row>
      <xdr:rowOff>14098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5225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91551</xdr:rowOff>
    </xdr:from>
    <xdr:to>
      <xdr:col>6</xdr:col>
      <xdr:colOff>38100</xdr:colOff>
      <xdr:row>79</xdr:row>
      <xdr:rowOff>21701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12828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5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132654</xdr:rowOff>
    </xdr:from>
    <xdr:to>
      <xdr:col>24</xdr:col>
      <xdr:colOff>63500</xdr:colOff>
      <xdr:row>96</xdr:row>
      <xdr:rowOff>143728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91854"/>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132654</xdr:rowOff>
    </xdr:from>
    <xdr:to>
      <xdr:col>19</xdr:col>
      <xdr:colOff>177800</xdr:colOff>
      <xdr:row>97</xdr:row>
      <xdr:rowOff>18064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91854"/>
          <a:ext cx="8890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18064</xdr:rowOff>
    </xdr:from>
    <xdr:to>
      <xdr:col>15</xdr:col>
      <xdr:colOff>50800</xdr:colOff>
      <xdr:row>97</xdr:row>
      <xdr:rowOff>51659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48714"/>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16163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20020</xdr:rowOff>
    </xdr:from>
    <xdr:to>
      <xdr:col>10</xdr:col>
      <xdr:colOff>114300</xdr:colOff>
      <xdr:row>97</xdr:row>
      <xdr:rowOff>51659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50670"/>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92928</xdr:rowOff>
    </xdr:from>
    <xdr:to>
      <xdr:col>24</xdr:col>
      <xdr:colOff>114300</xdr:colOff>
      <xdr:row>97</xdr:row>
      <xdr:rowOff>23078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115805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81854</xdr:rowOff>
    </xdr:from>
    <xdr:to>
      <xdr:col>20</xdr:col>
      <xdr:colOff>38100</xdr:colOff>
      <xdr:row>97</xdr:row>
      <xdr:rowOff>12004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28531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138714</xdr:rowOff>
    </xdr:from>
    <xdr:to>
      <xdr:col>15</xdr:col>
      <xdr:colOff>101600</xdr:colOff>
      <xdr:row>97</xdr:row>
      <xdr:rowOff>68864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85391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7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859</xdr:rowOff>
    </xdr:from>
    <xdr:to>
      <xdr:col>10</xdr:col>
      <xdr:colOff>165100</xdr:colOff>
      <xdr:row>97</xdr:row>
      <xdr:rowOff>102459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118986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140670</xdr:rowOff>
    </xdr:from>
    <xdr:to>
      <xdr:col>6</xdr:col>
      <xdr:colOff>38100</xdr:colOff>
      <xdr:row>97</xdr:row>
      <xdr:rowOff>70820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87347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157779</xdr:rowOff>
    </xdr:from>
    <xdr:to>
      <xdr:col>55</xdr:col>
      <xdr:colOff>0</xdr:colOff>
      <xdr:row>39</xdr:row>
      <xdr:rowOff>82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2879"/>
          <a:ext cx="8382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163950</xdr:rowOff>
    </xdr:from>
    <xdr:to>
      <xdr:col>50</xdr:col>
      <xdr:colOff>114300</xdr:colOff>
      <xdr:row>39</xdr:row>
      <xdr:rowOff>82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905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163950</xdr:rowOff>
    </xdr:from>
    <xdr:to>
      <xdr:col>45</xdr:col>
      <xdr:colOff>177800</xdr:colOff>
      <xdr:row>39</xdr:row>
      <xdr:rowOff>4235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905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72451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5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1625</xdr:rowOff>
    </xdr:from>
    <xdr:to>
      <xdr:col>41</xdr:col>
      <xdr:colOff>50800</xdr:colOff>
      <xdr:row>39</xdr:row>
      <xdr:rowOff>4235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88175"/>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75633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76337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106979</xdr:rowOff>
    </xdr:from>
    <xdr:to>
      <xdr:col>55</xdr:col>
      <xdr:colOff>50800</xdr:colOff>
      <xdr:row>39</xdr:row>
      <xdr:rowOff>37129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66355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1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120732</xdr:rowOff>
    </xdr:from>
    <xdr:to>
      <xdr:col>50</xdr:col>
      <xdr:colOff>165100</xdr:colOff>
      <xdr:row>39</xdr:row>
      <xdr:rowOff>50882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42009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2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113150</xdr:rowOff>
    </xdr:from>
    <xdr:to>
      <xdr:col>46</xdr:col>
      <xdr:colOff>38100</xdr:colOff>
      <xdr:row>39</xdr:row>
      <xdr:rowOff>43300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59827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124885</xdr:rowOff>
    </xdr:from>
    <xdr:to>
      <xdr:col>41</xdr:col>
      <xdr:colOff>101600</xdr:colOff>
      <xdr:row>39</xdr:row>
      <xdr:rowOff>55035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71562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1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122275</xdr:rowOff>
    </xdr:from>
    <xdr:to>
      <xdr:col>36</xdr:col>
      <xdr:colOff>165100</xdr:colOff>
      <xdr:row>39</xdr:row>
      <xdr:rowOff>52425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68952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163552</xdr:rowOff>
    </xdr:from>
    <xdr:to>
      <xdr:col>55</xdr:col>
      <xdr:colOff>0</xdr:colOff>
      <xdr:row>57</xdr:row>
      <xdr:rowOff>6767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64752"/>
          <a:ext cx="8382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6767</xdr:rowOff>
    </xdr:from>
    <xdr:to>
      <xdr:col>50</xdr:col>
      <xdr:colOff>114300</xdr:colOff>
      <xdr:row>57</xdr:row>
      <xdr:rowOff>39036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79417"/>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39036</xdr:rowOff>
    </xdr:from>
    <xdr:to>
      <xdr:col>45</xdr:col>
      <xdr:colOff>177800</xdr:colOff>
      <xdr:row>57</xdr:row>
      <xdr:rowOff>64136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1686"/>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64136</xdr:rowOff>
    </xdr:from>
    <xdr:to>
      <xdr:col>41</xdr:col>
      <xdr:colOff>50800</xdr:colOff>
      <xdr:row>57</xdr:row>
      <xdr:rowOff>100552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36786"/>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112752</xdr:rowOff>
    </xdr:from>
    <xdr:to>
      <xdr:col>55</xdr:col>
      <xdr:colOff>50800</xdr:colOff>
      <xdr:row>57</xdr:row>
      <xdr:rowOff>42902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135629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127417</xdr:rowOff>
    </xdr:from>
    <xdr:to>
      <xdr:col>50</xdr:col>
      <xdr:colOff>165100</xdr:colOff>
      <xdr:row>57</xdr:row>
      <xdr:rowOff>57567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74094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0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159686</xdr:rowOff>
    </xdr:from>
    <xdr:to>
      <xdr:col>46</xdr:col>
      <xdr:colOff>38100</xdr:colOff>
      <xdr:row>57</xdr:row>
      <xdr:rowOff>89836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80963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5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13336</xdr:rowOff>
    </xdr:from>
    <xdr:to>
      <xdr:col>41</xdr:col>
      <xdr:colOff>101600</xdr:colOff>
      <xdr:row>57</xdr:row>
      <xdr:rowOff>114936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106063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49752</xdr:rowOff>
    </xdr:from>
    <xdr:to>
      <xdr:col>36</xdr:col>
      <xdr:colOff>165100</xdr:colOff>
      <xdr:row>57</xdr:row>
      <xdr:rowOff>151352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142479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156657</xdr:rowOff>
    </xdr:from>
    <xdr:to>
      <xdr:col>55</xdr:col>
      <xdr:colOff>0</xdr:colOff>
      <xdr:row>79</xdr:row>
      <xdr:rowOff>2015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29757"/>
          <a:ext cx="8382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130766</xdr:rowOff>
    </xdr:from>
    <xdr:to>
      <xdr:col>50</xdr:col>
      <xdr:colOff>114300</xdr:colOff>
      <xdr:row>79</xdr:row>
      <xdr:rowOff>2015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03866"/>
          <a:ext cx="889000" cy="4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130766</xdr:rowOff>
    </xdr:from>
    <xdr:to>
      <xdr:col>45</xdr:col>
      <xdr:colOff>177800</xdr:colOff>
      <xdr:row>79</xdr:row>
      <xdr:rowOff>27699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03866"/>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27699</xdr:rowOff>
    </xdr:from>
    <xdr:to>
      <xdr:col>41</xdr:col>
      <xdr:colOff>50800</xdr:colOff>
      <xdr:row>79</xdr:row>
      <xdr:rowOff>33685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72249"/>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105857</xdr:rowOff>
    </xdr:from>
    <xdr:to>
      <xdr:col>55</xdr:col>
      <xdr:colOff>50800</xdr:colOff>
      <xdr:row>79</xdr:row>
      <xdr:rowOff>36007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20784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122665</xdr:rowOff>
    </xdr:from>
    <xdr:to>
      <xdr:col>50</xdr:col>
      <xdr:colOff>165100</xdr:colOff>
      <xdr:row>79</xdr:row>
      <xdr:rowOff>52815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43942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79966</xdr:rowOff>
    </xdr:from>
    <xdr:to>
      <xdr:col>46</xdr:col>
      <xdr:colOff>38100</xdr:colOff>
      <xdr:row>79</xdr:row>
      <xdr:rowOff>10116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148349</xdr:rowOff>
    </xdr:from>
    <xdr:to>
      <xdr:col>41</xdr:col>
      <xdr:colOff>101600</xdr:colOff>
      <xdr:row>79</xdr:row>
      <xdr:rowOff>78499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69626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154335</xdr:rowOff>
    </xdr:from>
    <xdr:to>
      <xdr:col>36</xdr:col>
      <xdr:colOff>165100</xdr:colOff>
      <xdr:row>79</xdr:row>
      <xdr:rowOff>84485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75612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2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136454</xdr:rowOff>
    </xdr:from>
    <xdr:to>
      <xdr:col>55</xdr:col>
      <xdr:colOff>0</xdr:colOff>
      <xdr:row>97</xdr:row>
      <xdr:rowOff>153628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67104"/>
          <a:ext cx="8382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124879</xdr:rowOff>
    </xdr:from>
    <xdr:to>
      <xdr:col>50</xdr:col>
      <xdr:colOff>114300</xdr:colOff>
      <xdr:row>97</xdr:row>
      <xdr:rowOff>136454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55529"/>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124879</xdr:rowOff>
    </xdr:from>
    <xdr:to>
      <xdr:col>45</xdr:col>
      <xdr:colOff>177800</xdr:colOff>
      <xdr:row>97</xdr:row>
      <xdr:rowOff>166627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55529"/>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165689</xdr:rowOff>
    </xdr:from>
    <xdr:to>
      <xdr:col>41</xdr:col>
      <xdr:colOff>50800</xdr:colOff>
      <xdr:row>97</xdr:row>
      <xdr:rowOff>166627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633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102828</xdr:rowOff>
    </xdr:from>
    <xdr:to>
      <xdr:col>55</xdr:col>
      <xdr:colOff>50800</xdr:colOff>
      <xdr:row>98</xdr:row>
      <xdr:rowOff>32978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85654</xdr:rowOff>
    </xdr:from>
    <xdr:to>
      <xdr:col>50</xdr:col>
      <xdr:colOff>165100</xdr:colOff>
      <xdr:row>98</xdr:row>
      <xdr:rowOff>15804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6931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74079</xdr:rowOff>
    </xdr:from>
    <xdr:to>
      <xdr:col>46</xdr:col>
      <xdr:colOff>38100</xdr:colOff>
      <xdr:row>98</xdr:row>
      <xdr:rowOff>4229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166806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115827</xdr:rowOff>
    </xdr:from>
    <xdr:to>
      <xdr:col>41</xdr:col>
      <xdr:colOff>101600</xdr:colOff>
      <xdr:row>98</xdr:row>
      <xdr:rowOff>45977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114889</xdr:rowOff>
    </xdr:from>
    <xdr:to>
      <xdr:col>36</xdr:col>
      <xdr:colOff>165100</xdr:colOff>
      <xdr:row>98</xdr:row>
      <xdr:rowOff>45039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15904</xdr:rowOff>
    </xdr:from>
    <xdr:to>
      <xdr:col>85</xdr:col>
      <xdr:colOff>127000</xdr:colOff>
      <xdr:row>39</xdr:row>
      <xdr:rowOff>16387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702454"/>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1025</xdr:rowOff>
    </xdr:from>
    <xdr:to>
      <xdr:col>81</xdr:col>
      <xdr:colOff>50800</xdr:colOff>
      <xdr:row>39</xdr:row>
      <xdr:rowOff>16387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8757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1025</xdr:rowOff>
    </xdr:from>
    <xdr:to>
      <xdr:col>76</xdr:col>
      <xdr:colOff>114300</xdr:colOff>
      <xdr:row>39</xdr:row>
      <xdr:rowOff>11325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87575"/>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139328</xdr:rowOff>
    </xdr:from>
    <xdr:to>
      <xdr:col>71</xdr:col>
      <xdr:colOff>177800</xdr:colOff>
      <xdr:row>39</xdr:row>
      <xdr:rowOff>11325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54428"/>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136554</xdr:rowOff>
    </xdr:from>
    <xdr:to>
      <xdr:col>85</xdr:col>
      <xdr:colOff>177800</xdr:colOff>
      <xdr:row>39</xdr:row>
      <xdr:rowOff>66704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51481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137037</xdr:rowOff>
    </xdr:from>
    <xdr:to>
      <xdr:col>81</xdr:col>
      <xdr:colOff>101600</xdr:colOff>
      <xdr:row>39</xdr:row>
      <xdr:rowOff>67187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58314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121675</xdr:rowOff>
    </xdr:from>
    <xdr:to>
      <xdr:col>76</xdr:col>
      <xdr:colOff>165100</xdr:colOff>
      <xdr:row>39</xdr:row>
      <xdr:rowOff>51825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42952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131975</xdr:rowOff>
    </xdr:from>
    <xdr:to>
      <xdr:col>72</xdr:col>
      <xdr:colOff>38100</xdr:colOff>
      <xdr:row>39</xdr:row>
      <xdr:rowOff>62125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53252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88528</xdr:rowOff>
    </xdr:from>
    <xdr:to>
      <xdr:col>67</xdr:col>
      <xdr:colOff>101600</xdr:colOff>
      <xdr:row>39</xdr:row>
      <xdr:rowOff>18678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54325</xdr:rowOff>
    </xdr:from>
    <xdr:to>
      <xdr:col>85</xdr:col>
      <xdr:colOff>127000</xdr:colOff>
      <xdr:row>58</xdr:row>
      <xdr:rowOff>94493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484075"/>
          <a:ext cx="838200" cy="55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94493</xdr:rowOff>
    </xdr:from>
    <xdr:to>
      <xdr:col>81</xdr:col>
      <xdr:colOff>50800</xdr:colOff>
      <xdr:row>58</xdr:row>
      <xdr:rowOff>125475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38593"/>
          <a:ext cx="889000" cy="3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117702</xdr:rowOff>
    </xdr:from>
    <xdr:to>
      <xdr:col>76</xdr:col>
      <xdr:colOff>114300</xdr:colOff>
      <xdr:row>58</xdr:row>
      <xdr:rowOff>125475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61802"/>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85724</xdr:rowOff>
    </xdr:from>
    <xdr:to>
      <xdr:col>71</xdr:col>
      <xdr:colOff>177800</xdr:colOff>
      <xdr:row>58</xdr:row>
      <xdr:rowOff>117702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29824"/>
          <a:ext cx="889000" cy="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3525</xdr:rowOff>
    </xdr:from>
    <xdr:to>
      <xdr:col>85</xdr:col>
      <xdr:colOff>177800</xdr:colOff>
      <xdr:row>55</xdr:row>
      <xdr:rowOff>105125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26402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8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43693</xdr:rowOff>
    </xdr:from>
    <xdr:to>
      <xdr:col>81</xdr:col>
      <xdr:colOff>101600</xdr:colOff>
      <xdr:row>58</xdr:row>
      <xdr:rowOff>145293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136420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8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74675</xdr:rowOff>
    </xdr:from>
    <xdr:to>
      <xdr:col>76</xdr:col>
      <xdr:colOff>165100</xdr:colOff>
      <xdr:row>59</xdr:row>
      <xdr:rowOff>4825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167402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66902</xdr:rowOff>
    </xdr:from>
    <xdr:to>
      <xdr:col>72</xdr:col>
      <xdr:colOff>38100</xdr:colOff>
      <xdr:row>58</xdr:row>
      <xdr:rowOff>168502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159629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34924</xdr:rowOff>
    </xdr:from>
    <xdr:to>
      <xdr:col>67</xdr:col>
      <xdr:colOff>101600</xdr:colOff>
      <xdr:row>58</xdr:row>
      <xdr:rowOff>136524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127651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7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71737</xdr:rowOff>
    </xdr:from>
    <xdr:to>
      <xdr:col>85</xdr:col>
      <xdr:colOff>127000</xdr:colOff>
      <xdr:row>79</xdr:row>
      <xdr:rowOff>89453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16287"/>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71737</xdr:rowOff>
    </xdr:from>
    <xdr:to>
      <xdr:col>81</xdr:col>
      <xdr:colOff>50800</xdr:colOff>
      <xdr:row>79</xdr:row>
      <xdr:rowOff>94435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16287"/>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77935</xdr:rowOff>
    </xdr:from>
    <xdr:to>
      <xdr:col>76</xdr:col>
      <xdr:colOff>114300</xdr:colOff>
      <xdr:row>79</xdr:row>
      <xdr:rowOff>94435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51035"/>
          <a:ext cx="889000" cy="18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77935</xdr:rowOff>
    </xdr:from>
    <xdr:to>
      <xdr:col>71</xdr:col>
      <xdr:colOff>177800</xdr:colOff>
      <xdr:row>78</xdr:row>
      <xdr:rowOff>159807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51035"/>
          <a:ext cx="889000" cy="8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38653</xdr:rowOff>
    </xdr:from>
    <xdr:to>
      <xdr:col>85</xdr:col>
      <xdr:colOff>177800</xdr:colOff>
      <xdr:row>79</xdr:row>
      <xdr:rowOff>140253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20937</xdr:rowOff>
    </xdr:from>
    <xdr:to>
      <xdr:col>81</xdr:col>
      <xdr:colOff>101600</xdr:colOff>
      <xdr:row>79</xdr:row>
      <xdr:rowOff>122537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113664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5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43635</xdr:rowOff>
    </xdr:from>
    <xdr:to>
      <xdr:col>76</xdr:col>
      <xdr:colOff>165100</xdr:colOff>
      <xdr:row>79</xdr:row>
      <xdr:rowOff>145235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136362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8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27135</xdr:rowOff>
    </xdr:from>
    <xdr:to>
      <xdr:col>72</xdr:col>
      <xdr:colOff>38100</xdr:colOff>
      <xdr:row>78</xdr:row>
      <xdr:rowOff>128735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145262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109007</xdr:rowOff>
    </xdr:from>
    <xdr:to>
      <xdr:col>67</xdr:col>
      <xdr:colOff>101600</xdr:colOff>
      <xdr:row>79</xdr:row>
      <xdr:rowOff>39157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55684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131211</xdr:rowOff>
    </xdr:from>
    <xdr:to>
      <xdr:col>85</xdr:col>
      <xdr:colOff>127000</xdr:colOff>
      <xdr:row>98</xdr:row>
      <xdr:rowOff>149955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3331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149955</xdr:rowOff>
    </xdr:from>
    <xdr:to>
      <xdr:col>81</xdr:col>
      <xdr:colOff>50800</xdr:colOff>
      <xdr:row>98</xdr:row>
      <xdr:rowOff>171318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52055"/>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171318</xdr:rowOff>
    </xdr:from>
    <xdr:to>
      <xdr:col>76</xdr:col>
      <xdr:colOff>114300</xdr:colOff>
      <xdr:row>99</xdr:row>
      <xdr:rowOff>1584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73418"/>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738</xdr:rowOff>
    </xdr:from>
    <xdr:to>
      <xdr:col>71</xdr:col>
      <xdr:colOff>177800</xdr:colOff>
      <xdr:row>99</xdr:row>
      <xdr:rowOff>1584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742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80411</xdr:rowOff>
    </xdr:from>
    <xdr:to>
      <xdr:col>85</xdr:col>
      <xdr:colOff>177800</xdr:colOff>
      <xdr:row>99</xdr:row>
      <xdr:rowOff>10561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99155</xdr:rowOff>
    </xdr:from>
    <xdr:to>
      <xdr:col>81</xdr:col>
      <xdr:colOff>101600</xdr:colOff>
      <xdr:row>99</xdr:row>
      <xdr:rowOff>29305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20432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120518</xdr:rowOff>
    </xdr:from>
    <xdr:to>
      <xdr:col>76</xdr:col>
      <xdr:colOff>165100</xdr:colOff>
      <xdr:row>99</xdr:row>
      <xdr:rowOff>50668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41795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122234</xdr:rowOff>
    </xdr:from>
    <xdr:to>
      <xdr:col>72</xdr:col>
      <xdr:colOff>38100</xdr:colOff>
      <xdr:row>99</xdr:row>
      <xdr:rowOff>52384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43511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121388</xdr:rowOff>
    </xdr:from>
    <xdr:to>
      <xdr:col>67</xdr:col>
      <xdr:colOff>101600</xdr:colOff>
      <xdr:row>99</xdr:row>
      <xdr:rowOff>51538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42665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衛生費については、住民一人当たりの額は、類似団体平均の約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倍となっている。</a:t>
          </a:r>
          <a:r>
            <a:rPr kumimoji="1" lang="ja-JP" altLang="ja-JP" sz="1100" baseline="0">
              <a:solidFill>
                <a:schemeClr val="dk1"/>
              </a:solidFill>
              <a:effectLst/>
              <a:latin typeface="+mn-lt"/>
              <a:ea typeface="+mn-ea"/>
              <a:cs typeface="+mn-cs"/>
            </a:rPr>
            <a:t>これは一部事務組合である日野病院への負担金が主な要因と考えられる。</a:t>
          </a:r>
          <a:endParaRPr lang="ja-JP" altLang="ja-JP" sz="1400">
            <a:effectLst/>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については、住民一人当たりの額は</a:t>
          </a:r>
          <a:r>
            <a:rPr kumimoji="1" lang="ja-JP" altLang="en-US" sz="1100">
              <a:solidFill>
                <a:schemeClr val="dk1"/>
              </a:solidFill>
              <a:effectLst/>
              <a:latin typeface="+mn-lt"/>
              <a:ea typeface="+mn-ea"/>
              <a:cs typeface="+mn-cs"/>
            </a:rPr>
            <a:t>前年度数値の</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倍</a:t>
          </a:r>
          <a:r>
            <a:rPr kumimoji="1" lang="ja-JP" altLang="ja-JP" sz="1100">
              <a:solidFill>
                <a:schemeClr val="dk1"/>
              </a:solidFill>
              <a:effectLst/>
              <a:latin typeface="+mn-lt"/>
              <a:ea typeface="+mn-ea"/>
              <a:cs typeface="+mn-cs"/>
            </a:rPr>
            <a:t>となっている。これは</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年度に実施した義務教育学校建設事業の影響が大きい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公債費については、住民一人当たりの額は類似団体平均の約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割となっている。公債費の償還のピークが過ぎたことにより令和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年度決算までは減少してきたものの、近年実施した起債事業の償還が始まることにより今後は増加傾向を見込む。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財政調整基金残高は、適切な財源の確保と歳出の精査により、取崩しを回避しており、前年度とほぼ同額を維持している。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年度決算においては、実質単年度収支は</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となった。なお、財政調整基金残高は約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超え</a:t>
          </a:r>
          <a:r>
            <a:rPr kumimoji="1" lang="ja-JP" altLang="ja-JP" sz="1100">
              <a:solidFill>
                <a:schemeClr val="dk1"/>
              </a:solidFill>
              <a:effectLst/>
              <a:latin typeface="+mn-lt"/>
              <a:ea typeface="+mn-ea"/>
              <a:cs typeface="+mn-cs"/>
            </a:rPr>
            <a:t>、今後も更なる財政の健全化に努める。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年度をもって概ね施設の更新が終了したが、一部の水道施設において供給水量の低下が懸念されている。今後は、新しい水源を確保することが必要と考えられる。</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ヵ年で汚泥処理センター設備更新を実施した。当面は対規模な改修工事は予定していない。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4845965</v>
      </c>
      <c r="BO4" s="358"/>
      <c r="BP4" s="358"/>
      <c r="BQ4" s="358"/>
      <c r="BR4" s="358"/>
      <c r="BS4" s="358"/>
      <c r="BT4" s="358"/>
      <c r="BU4" s="359"/>
      <c r="BV4" s="357">
        <v>4391294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4.9000000000000004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4650517</v>
      </c>
      <c r="BO5" s="395"/>
      <c r="BP5" s="395"/>
      <c r="BQ5" s="395"/>
      <c r="BR5" s="395"/>
      <c r="BS5" s="395"/>
      <c r="BT5" s="395"/>
      <c r="BU5" s="396"/>
      <c r="BV5" s="394">
        <v>4268491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81.8</v>
      </c>
      <c r="CU5" s="392"/>
      <c r="CV5" s="392"/>
      <c r="CW5" s="392"/>
      <c r="CX5" s="392"/>
      <c r="CY5" s="392"/>
      <c r="CZ5" s="392"/>
      <c r="DA5" s="393"/>
      <c r="DB5" s="391">
        <v>77.8</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195448</v>
      </c>
      <c r="BO6" s="395"/>
      <c r="BP6" s="395"/>
      <c r="BQ6" s="395"/>
      <c r="BR6" s="395"/>
      <c r="BS6" s="395"/>
      <c r="BT6" s="395"/>
      <c r="BU6" s="396"/>
      <c r="BV6" s="394">
        <v>122803</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81.8</v>
      </c>
      <c r="CU6" s="432"/>
      <c r="CV6" s="432"/>
      <c r="CW6" s="432"/>
      <c r="CX6" s="432"/>
      <c r="CY6" s="432"/>
      <c r="CZ6" s="432"/>
      <c r="DA6" s="433"/>
      <c r="DB6" s="431">
        <v>77.8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13543</v>
      </c>
      <c r="BO7" s="395"/>
      <c r="BP7" s="395"/>
      <c r="BQ7" s="395"/>
      <c r="BR7" s="395"/>
      <c r="BS7" s="395"/>
      <c r="BT7" s="395"/>
      <c r="BU7" s="396"/>
      <c r="BV7" s="394">
        <v>4920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2393781</v>
      </c>
      <c r="CU7" s="395"/>
      <c r="CV7" s="395"/>
      <c r="CW7" s="395"/>
      <c r="CX7" s="395"/>
      <c r="CY7" s="395"/>
      <c r="CZ7" s="395"/>
      <c r="DA7" s="396"/>
      <c r="DB7" s="394">
        <v>2423944</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181905</v>
      </c>
      <c r="BO8" s="395"/>
      <c r="BP8" s="395"/>
      <c r="BQ8" s="395"/>
      <c r="BR8" s="395"/>
      <c r="BS8" s="395"/>
      <c r="BT8" s="395"/>
      <c r="BU8" s="396"/>
      <c r="BV8" s="394">
        <v>117883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0.17</v>
      </c>
      <c r="CU8" s="435"/>
      <c r="CV8" s="435"/>
      <c r="CW8" s="435"/>
      <c r="CX8" s="435"/>
      <c r="CY8" s="435"/>
      <c r="CZ8" s="435"/>
      <c r="DA8" s="436"/>
      <c r="DB8" s="434">
        <v>0.18</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2907</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64022</v>
      </c>
      <c r="BO9" s="395"/>
      <c r="BP9" s="395"/>
      <c r="BQ9" s="395"/>
      <c r="BR9" s="395"/>
      <c r="BS9" s="395"/>
      <c r="BT9" s="395"/>
      <c r="BU9" s="396"/>
      <c r="BV9" s="394">
        <v>-71318</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10.199999999999999</v>
      </c>
      <c r="CU9" s="392"/>
      <c r="CV9" s="392"/>
      <c r="CW9" s="392"/>
      <c r="CX9" s="392"/>
      <c r="CY9" s="392"/>
      <c r="CZ9" s="392"/>
      <c r="DA9" s="393"/>
      <c r="DB9" s="391">
        <v>8.1999999999999993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3278</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16482</v>
      </c>
      <c r="BO10" s="395"/>
      <c r="BP10" s="395"/>
      <c r="BQ10" s="395"/>
      <c r="BR10" s="395"/>
      <c r="BS10" s="395"/>
      <c r="BT10" s="395"/>
      <c r="BU10" s="396"/>
      <c r="BV10" s="394">
        <v>22386</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2859</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2839</v>
      </c>
      <c r="S13" s="479"/>
      <c r="T13" s="479"/>
      <c r="U13" s="479"/>
      <c r="V13" s="480"/>
      <c r="W13" s="410" t="s">
        <v>142</v>
      </c>
      <c r="X13" s="411"/>
      <c r="Y13" s="411"/>
      <c r="Z13" s="411"/>
      <c r="AA13" s="411"/>
      <c r="AB13" s="401"/>
      <c r="AC13" s="445">
        <v>224</v>
      </c>
      <c r="AD13" s="446"/>
      <c r="AE13" s="446"/>
      <c r="AF13" s="446"/>
      <c r="AG13" s="488"/>
      <c r="AH13" s="445">
        <v>312</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80504</v>
      </c>
      <c r="BO13" s="395"/>
      <c r="BP13" s="395"/>
      <c r="BQ13" s="395"/>
      <c r="BR13" s="395"/>
      <c r="BS13" s="395"/>
      <c r="BT13" s="395"/>
      <c r="BU13" s="396"/>
      <c r="BV13" s="394">
        <v>-48932</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6.9</v>
      </c>
      <c r="CU13" s="392"/>
      <c r="CV13" s="392"/>
      <c r="CW13" s="392"/>
      <c r="CX13" s="392"/>
      <c r="CY13" s="392"/>
      <c r="CZ13" s="392"/>
      <c r="DA13" s="393"/>
      <c r="DB13" s="391">
        <v>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2916</v>
      </c>
      <c r="S14" s="479"/>
      <c r="T14" s="479"/>
      <c r="U14" s="479"/>
      <c r="V14" s="480"/>
      <c r="W14" s="384"/>
      <c r="X14" s="385"/>
      <c r="Y14" s="385"/>
      <c r="Z14" s="385"/>
      <c r="AA14" s="385"/>
      <c r="AB14" s="374"/>
      <c r="AC14" s="481">
        <v>15.9</v>
      </c>
      <c r="AD14" s="482"/>
      <c r="AE14" s="482"/>
      <c r="AF14" s="482"/>
      <c r="AG14" s="483"/>
      <c r="AH14" s="481">
        <v>19.7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149</v>
      </c>
      <c r="N15" s="486"/>
      <c r="O15" s="486"/>
      <c r="P15" s="486"/>
      <c r="Q15" s="487"/>
      <c r="R15" s="478">
        <v>2899</v>
      </c>
      <c r="S15" s="479"/>
      <c r="T15" s="479"/>
      <c r="U15" s="479"/>
      <c r="V15" s="480"/>
      <c r="W15" s="410" t="s">
        <v>150</v>
      </c>
      <c r="X15" s="411"/>
      <c r="Y15" s="411"/>
      <c r="Z15" s="411"/>
      <c r="AA15" s="411"/>
      <c r="AB15" s="401"/>
      <c r="AC15" s="445">
        <v>309</v>
      </c>
      <c r="AD15" s="446"/>
      <c r="AE15" s="446"/>
      <c r="AF15" s="446"/>
      <c r="AG15" s="488"/>
      <c r="AH15" s="445">
        <v>322</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374880</v>
      </c>
      <c r="BO15" s="358"/>
      <c r="BP15" s="358"/>
      <c r="BQ15" s="358"/>
      <c r="BR15" s="358"/>
      <c r="BS15" s="358"/>
      <c r="BT15" s="358"/>
      <c r="BU15" s="359"/>
      <c r="BV15" s="357">
        <v>367092</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22</v>
      </c>
      <c r="AD16" s="482"/>
      <c r="AE16" s="482"/>
      <c r="AF16" s="482"/>
      <c r="AG16" s="483"/>
      <c r="AH16" s="481">
        <v>20.3</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2290765</v>
      </c>
      <c r="BO16" s="395"/>
      <c r="BP16" s="395"/>
      <c r="BQ16" s="395"/>
      <c r="BR16" s="395"/>
      <c r="BS16" s="395"/>
      <c r="BT16" s="395"/>
      <c r="BU16" s="396"/>
      <c r="BV16" s="394">
        <v>2265224</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872</v>
      </c>
      <c r="AD17" s="446"/>
      <c r="AE17" s="446"/>
      <c r="AF17" s="446"/>
      <c r="AG17" s="488"/>
      <c r="AH17" s="445">
        <v>950</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457725</v>
      </c>
      <c r="BO17" s="395"/>
      <c r="BP17" s="395"/>
      <c r="BQ17" s="395"/>
      <c r="BR17" s="395"/>
      <c r="BS17" s="395"/>
      <c r="BT17" s="395"/>
      <c r="BU17" s="396"/>
      <c r="BV17" s="394">
        <v>449264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160</v>
      </c>
      <c r="C18" s="437"/>
      <c r="D18" s="437"/>
      <c r="E18" s="520"/>
      <c r="F18" s="520"/>
      <c r="G18" s="520"/>
      <c r="H18" s="520"/>
      <c r="I18" s="520"/>
      <c r="J18" s="520"/>
      <c r="K18" s="520"/>
      <c r="L18" s="521">
        <v>133.97999999999999</v>
      </c>
      <c r="M18" s="521"/>
      <c r="N18" s="521"/>
      <c r="O18" s="521"/>
      <c r="P18" s="521"/>
      <c r="Q18" s="521"/>
      <c r="R18" s="522"/>
      <c r="S18" s="522"/>
      <c r="T18" s="522"/>
      <c r="U18" s="522"/>
      <c r="V18" s="523"/>
      <c r="W18" s="412"/>
      <c r="X18" s="413"/>
      <c r="Y18" s="413"/>
      <c r="Z18" s="413"/>
      <c r="AA18" s="413"/>
      <c r="AB18" s="404"/>
      <c r="AC18" s="524">
        <v>62.1</v>
      </c>
      <c r="AD18" s="525"/>
      <c r="AE18" s="525"/>
      <c r="AF18" s="525"/>
      <c r="AG18" s="526"/>
      <c r="AH18" s="524">
        <v>60</v>
      </c>
      <c r="AI18" s="525"/>
      <c r="AJ18" s="525"/>
      <c r="AK18" s="525"/>
      <c r="AL18" s="527"/>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1956085</v>
      </c>
      <c r="BO18" s="395"/>
      <c r="BP18" s="395"/>
      <c r="BQ18" s="395"/>
      <c r="BR18" s="395"/>
      <c r="BS18" s="395"/>
      <c r="BT18" s="395"/>
      <c r="BU18" s="396"/>
      <c r="BV18" s="394">
        <v>1859125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162</v>
      </c>
      <c r="C19" s="437"/>
      <c r="D19" s="437"/>
      <c r="E19" s="520"/>
      <c r="F19" s="520"/>
      <c r="G19" s="520"/>
      <c r="H19" s="520"/>
      <c r="I19" s="520"/>
      <c r="J19" s="520"/>
      <c r="K19" s="520"/>
      <c r="L19" s="528">
        <v>22</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3040607</v>
      </c>
      <c r="BO19" s="395"/>
      <c r="BP19" s="395"/>
      <c r="BQ19" s="395"/>
      <c r="BR19" s="395"/>
      <c r="BS19" s="395"/>
      <c r="BT19" s="395"/>
      <c r="BU19" s="396"/>
      <c r="BV19" s="394">
        <v>3075899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164</v>
      </c>
      <c r="C20" s="437"/>
      <c r="D20" s="437"/>
      <c r="E20" s="520"/>
      <c r="F20" s="520"/>
      <c r="G20" s="520"/>
      <c r="H20" s="520"/>
      <c r="I20" s="520"/>
      <c r="J20" s="520"/>
      <c r="K20" s="520"/>
      <c r="L20" s="528">
        <v>1210</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165</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3840886</v>
      </c>
      <c r="BO22" s="358"/>
      <c r="BP22" s="358"/>
      <c r="BQ22" s="358"/>
      <c r="BR22" s="358"/>
      <c r="BS22" s="358"/>
      <c r="BT22" s="358"/>
      <c r="BU22" s="359"/>
      <c r="BV22" s="357">
        <v>3408751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3570586</v>
      </c>
      <c r="BO23" s="395"/>
      <c r="BP23" s="395"/>
      <c r="BQ23" s="395"/>
      <c r="BR23" s="395"/>
      <c r="BS23" s="395"/>
      <c r="BT23" s="395"/>
      <c r="BU23" s="396"/>
      <c r="BV23" s="394">
        <v>3138451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8100</v>
      </c>
      <c r="R24" s="446"/>
      <c r="S24" s="446"/>
      <c r="T24" s="446"/>
      <c r="U24" s="446"/>
      <c r="V24" s="488"/>
      <c r="W24" s="540"/>
      <c r="X24" s="541"/>
      <c r="Y24" s="542"/>
      <c r="Z24" s="444" t="s">
        <v>175</v>
      </c>
      <c r="AA24" s="424"/>
      <c r="AB24" s="424"/>
      <c r="AC24" s="424"/>
      <c r="AD24" s="424"/>
      <c r="AE24" s="424"/>
      <c r="AF24" s="424"/>
      <c r="AG24" s="425"/>
      <c r="AH24" s="445">
        <v>60</v>
      </c>
      <c r="AI24" s="446"/>
      <c r="AJ24" s="446"/>
      <c r="AK24" s="446"/>
      <c r="AL24" s="488"/>
      <c r="AM24" s="445">
        <v>168900</v>
      </c>
      <c r="AN24" s="446"/>
      <c r="AO24" s="446"/>
      <c r="AP24" s="446"/>
      <c r="AQ24" s="446"/>
      <c r="AR24" s="488"/>
      <c r="AS24" s="445">
        <v>2815</v>
      </c>
      <c r="AT24" s="446"/>
      <c r="AU24" s="446"/>
      <c r="AV24" s="446"/>
      <c r="AW24" s="446"/>
      <c r="AX24" s="447"/>
      <c r="AY24" s="513" t="s">
        <v>176</v>
      </c>
      <c r="AZ24" s="514"/>
      <c r="BA24" s="514"/>
      <c r="BB24" s="514"/>
      <c r="BC24" s="514"/>
      <c r="BD24" s="514"/>
      <c r="BE24" s="514"/>
      <c r="BF24" s="514"/>
      <c r="BG24" s="514"/>
      <c r="BH24" s="514"/>
      <c r="BI24" s="514"/>
      <c r="BJ24" s="514"/>
      <c r="BK24" s="514"/>
      <c r="BL24" s="514"/>
      <c r="BM24" s="515"/>
      <c r="BN24" s="394">
        <v>3368221</v>
      </c>
      <c r="BO24" s="395"/>
      <c r="BP24" s="395"/>
      <c r="BQ24" s="395"/>
      <c r="BR24" s="395"/>
      <c r="BS24" s="395"/>
      <c r="BT24" s="395"/>
      <c r="BU24" s="396"/>
      <c r="BV24" s="394">
        <v>2853626</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6480</v>
      </c>
      <c r="R25" s="446"/>
      <c r="S25" s="446"/>
      <c r="T25" s="446"/>
      <c r="U25" s="446"/>
      <c r="V25" s="488"/>
      <c r="W25" s="540"/>
      <c r="X25" s="541"/>
      <c r="Y25" s="542"/>
      <c r="Z25" s="444" t="s">
        <v>178</v>
      </c>
      <c r="AA25" s="424"/>
      <c r="AB25" s="424"/>
      <c r="AC25" s="424"/>
      <c r="AD25" s="424"/>
      <c r="AE25" s="424"/>
      <c r="AF25" s="424"/>
      <c r="AG25" s="425"/>
      <c r="AH25" s="445" t="s">
        <v>140</v>
      </c>
      <c r="AI25" s="446"/>
      <c r="AJ25" s="446"/>
      <c r="AK25" s="446"/>
      <c r="AL25" s="488"/>
      <c r="AM25" s="445" t="s">
        <v>132</v>
      </c>
      <c r="AN25" s="446"/>
      <c r="AO25" s="446"/>
      <c r="AP25" s="446"/>
      <c r="AQ25" s="446"/>
      <c r="AR25" s="488"/>
      <c r="AS25" s="445" t="s">
        <v>140</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360352</v>
      </c>
      <c r="BO25" s="358"/>
      <c r="BP25" s="358"/>
      <c r="BQ25" s="358"/>
      <c r="BR25" s="358"/>
      <c r="BS25" s="358"/>
      <c r="BT25" s="358"/>
      <c r="BU25" s="359"/>
      <c r="BV25" s="357">
        <v>384521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5790</v>
      </c>
      <c r="R26" s="446"/>
      <c r="S26" s="446"/>
      <c r="T26" s="446"/>
      <c r="U26" s="446"/>
      <c r="V26" s="488"/>
      <c r="W26" s="540"/>
      <c r="X26" s="541"/>
      <c r="Y26" s="542"/>
      <c r="Z26" s="444" t="s">
        <v>181</v>
      </c>
      <c r="AA26" s="546"/>
      <c r="AB26" s="546"/>
      <c r="AC26" s="546"/>
      <c r="AD26" s="546"/>
      <c r="AE26" s="546"/>
      <c r="AF26" s="546"/>
      <c r="AG26" s="547"/>
      <c r="AH26" s="445" t="s">
        <v>140</v>
      </c>
      <c r="AI26" s="446"/>
      <c r="AJ26" s="446"/>
      <c r="AK26" s="446"/>
      <c r="AL26" s="488"/>
      <c r="AM26" s="445" t="s">
        <v>132</v>
      </c>
      <c r="AN26" s="446"/>
      <c r="AO26" s="446"/>
      <c r="AP26" s="446"/>
      <c r="AQ26" s="446"/>
      <c r="AR26" s="488"/>
      <c r="AS26" s="445" t="s">
        <v>140</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3160</v>
      </c>
      <c r="R27" s="446"/>
      <c r="S27" s="446"/>
      <c r="T27" s="446"/>
      <c r="U27" s="446"/>
      <c r="V27" s="488"/>
      <c r="W27" s="540"/>
      <c r="X27" s="541"/>
      <c r="Y27" s="542"/>
      <c r="Z27" s="444" t="s">
        <v>184</v>
      </c>
      <c r="AA27" s="424"/>
      <c r="AB27" s="424"/>
      <c r="AC27" s="424"/>
      <c r="AD27" s="424"/>
      <c r="AE27" s="424"/>
      <c r="AF27" s="424"/>
      <c r="AG27" s="425"/>
      <c r="AH27" s="445" t="s">
        <v>132</v>
      </c>
      <c r="AI27" s="446"/>
      <c r="AJ27" s="446"/>
      <c r="AK27" s="446"/>
      <c r="AL27" s="488"/>
      <c r="AM27" s="445" t="s">
        <v>132</v>
      </c>
      <c r="AN27" s="446"/>
      <c r="AO27" s="446"/>
      <c r="AP27" s="446"/>
      <c r="AQ27" s="446"/>
      <c r="AR27" s="488"/>
      <c r="AS27" s="445" t="s">
        <v>140</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6" t="s">
        <v>132</v>
      </c>
      <c r="BO27" s="517"/>
      <c r="BP27" s="517"/>
      <c r="BQ27" s="517"/>
      <c r="BR27" s="517"/>
      <c r="BS27" s="517"/>
      <c r="BT27" s="517"/>
      <c r="BU27" s="518"/>
      <c r="BV27" s="516">
        <v>16324</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2350</v>
      </c>
      <c r="R28" s="446"/>
      <c r="S28" s="446"/>
      <c r="T28" s="446"/>
      <c r="U28" s="446"/>
      <c r="V28" s="488"/>
      <c r="W28" s="540"/>
      <c r="X28" s="541"/>
      <c r="Y28" s="542"/>
      <c r="Z28" s="444" t="s">
        <v>187</v>
      </c>
      <c r="AA28" s="424"/>
      <c r="AB28" s="424"/>
      <c r="AC28" s="424"/>
      <c r="AD28" s="424"/>
      <c r="AE28" s="424"/>
      <c r="AF28" s="424"/>
      <c r="AG28" s="425"/>
      <c r="AH28" s="445" t="s">
        <v>140</v>
      </c>
      <c r="AI28" s="446"/>
      <c r="AJ28" s="446"/>
      <c r="AK28" s="446"/>
      <c r="AL28" s="488"/>
      <c r="AM28" s="445" t="s">
        <v>140</v>
      </c>
      <c r="AN28" s="446"/>
      <c r="AO28" s="446"/>
      <c r="AP28" s="446"/>
      <c r="AQ28" s="446"/>
      <c r="AR28" s="488"/>
      <c r="AS28" s="445" t="s">
        <v>132</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1605108</v>
      </c>
      <c r="BO28" s="358"/>
      <c r="BP28" s="358"/>
      <c r="BQ28" s="358"/>
      <c r="BR28" s="358"/>
      <c r="BS28" s="358"/>
      <c r="BT28" s="358"/>
      <c r="BU28" s="359"/>
      <c r="BV28" s="357">
        <v>1588626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8</v>
      </c>
      <c r="M29" s="446"/>
      <c r="N29" s="446"/>
      <c r="O29" s="446"/>
      <c r="P29" s="488"/>
      <c r="Q29" s="445">
        <v>2210</v>
      </c>
      <c r="R29" s="446"/>
      <c r="S29" s="446"/>
      <c r="T29" s="446"/>
      <c r="U29" s="446"/>
      <c r="V29" s="488"/>
      <c r="W29" s="543"/>
      <c r="X29" s="544"/>
      <c r="Y29" s="545"/>
      <c r="Z29" s="444" t="s">
        <v>190</v>
      </c>
      <c r="AA29" s="424"/>
      <c r="AB29" s="424"/>
      <c r="AC29" s="424"/>
      <c r="AD29" s="424"/>
      <c r="AE29" s="424"/>
      <c r="AF29" s="424"/>
      <c r="AG29" s="425"/>
      <c r="AH29" s="445">
        <v>60</v>
      </c>
      <c r="AI29" s="446"/>
      <c r="AJ29" s="446"/>
      <c r="AK29" s="446"/>
      <c r="AL29" s="488"/>
      <c r="AM29" s="445">
        <v>168900</v>
      </c>
      <c r="AN29" s="446"/>
      <c r="AO29" s="446"/>
      <c r="AP29" s="446"/>
      <c r="AQ29" s="446"/>
      <c r="AR29" s="488"/>
      <c r="AS29" s="445">
        <v>2815</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722203</v>
      </c>
      <c r="BO29" s="395"/>
      <c r="BP29" s="395"/>
      <c r="BQ29" s="395"/>
      <c r="BR29" s="395"/>
      <c r="BS29" s="395"/>
      <c r="BT29" s="395"/>
      <c r="BU29" s="396"/>
      <c r="BV29" s="394">
        <v>526137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4">
        <v>90.4</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1080286</v>
      </c>
      <c r="BO30" s="517"/>
      <c r="BP30" s="517"/>
      <c r="BQ30" s="517"/>
      <c r="BR30" s="517"/>
      <c r="BS30" s="517"/>
      <c r="BT30" s="517"/>
      <c r="BU30" s="518"/>
      <c r="BV30" s="516">
        <v>1056240</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201</v>
      </c>
      <c r="X33" s="383"/>
      <c r="Y33" s="383"/>
      <c r="Z33" s="383"/>
      <c r="AA33" s="383"/>
      <c r="AB33" s="383"/>
      <c r="AC33" s="383"/>
      <c r="AD33" s="383"/>
      <c r="AE33" s="383"/>
      <c r="AF33" s="383"/>
      <c r="AG33" s="383"/>
      <c r="AH33" s="383"/>
      <c r="AI33" s="383"/>
      <c r="AJ33" s="383"/>
      <c r="AK33" s="383"/>
      <c r="AL33" s="179"/>
      <c r="AM33" s="418" t="s">
        <v>202</v>
      </c>
      <c r="AN33" s="418"/>
      <c r="AO33" s="383" t="s">
        <v>200</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199</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簡易水道特別会計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鳥取県町村総合事務組合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日野町農林振興公社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日野町江府町日南町衛生施設組合</v>
      </c>
      <c r="BZ35" s="585"/>
      <c r="CA35" s="585"/>
      <c r="CB35" s="585"/>
      <c r="CC35" s="585"/>
      <c r="CD35" s="585"/>
      <c r="CE35" s="585"/>
      <c r="CF35" s="585"/>
      <c r="CG35" s="585"/>
      <c r="CH35" s="585"/>
      <c r="CI35" s="585"/>
      <c r="CJ35" s="585"/>
      <c r="CK35" s="585"/>
      <c r="CL35" s="585"/>
      <c r="CM35" s="585"/>
      <c r="CN35" s="175"/>
      <c r="CO35" s="584">
        <f t="shared" ref="CO35:CO43" si="3">IF(CQ35="","",CO34+1)</f>
        <v>15</v>
      </c>
      <c r="CP35" s="584"/>
      <c r="CQ35" s="585" t="str">
        <f>IF('各会計、関係団体の財政状況及び健全化判断比率'!BS8="","",'各会計、関係団体の財政状況及び健全化判断比率'!BS8)</f>
        <v>まちづくり日野</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7</v>
      </c>
      <c r="BF36" s="584"/>
      <c r="BG36" s="585" t="str">
        <f>IF('各会計、関係団体の財政状況及び健全化判断比率'!B33="","",'各会計、関係団体の財政状況及び健全化判断比率'!B33)</f>
        <v>農業集落排水事業特別会計</v>
      </c>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鳥取県西部広域行政管理組合</v>
      </c>
      <c r="BZ36" s="585"/>
      <c r="CA36" s="585"/>
      <c r="CB36" s="585"/>
      <c r="CC36" s="585"/>
      <c r="CD36" s="585"/>
      <c r="CE36" s="585"/>
      <c r="CF36" s="585"/>
      <c r="CG36" s="585"/>
      <c r="CH36" s="585"/>
      <c r="CI36" s="585"/>
      <c r="CJ36" s="585"/>
      <c r="CK36" s="585"/>
      <c r="CL36" s="585"/>
      <c r="CM36" s="585"/>
      <c r="CN36" s="175"/>
      <c r="CO36" s="584">
        <f t="shared" si="3"/>
        <v>16</v>
      </c>
      <c r="CP36" s="584"/>
      <c r="CQ36" s="585" t="str">
        <f>IF('各会計、関係団体の財政状況及び健全化判断比率'!BS9="","",'各会計、関係団体の財政状況及び健全化判断比率'!BS9)</f>
        <v>奥日野土地開発公社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鳥取県後期高齢者医療広域連合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鳥取県後期高齢者医療広域連合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日野病院</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E9VbXV0COtV4z9CaGB4g/RmQErS5NZBwuG1QqhaQ2wDPvDCZq9hVcMOgW1dWqpvTWsN+3BdhU+GBbvMjBUfcRg==" saltValue="BYDoaCm07oBz+X6CDeWV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99"/>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36" t="s">
        <v>560</v>
      </c>
      <c r="D34" s="1136"/>
      <c r="E34" s="1137"/>
      <c r="F34" s="32">
        <v>11.13</v>
      </c>
      <c r="G34" s="33">
        <v>13.54</v>
      </c>
      <c r="H34" s="33">
        <v>8.66</v>
      </c>
      <c r="I34" s="33">
        <v>4.8600000000000003</v>
      </c>
      <c r="J34" s="34">
        <v>7.59</v>
      </c>
      <c r="K34" s="22"/>
      <c r="L34" s="22"/>
      <c r="M34" s="22"/>
      <c r="N34" s="22"/>
      <c r="O34" s="22"/>
      <c r="P34" s="22"/>
    </row>
    <row r="35" spans="1:16" ht="39" customHeight="1" x14ac:dyDescent="0.2">
      <c r="A35" s="22"/>
      <c r="B35" s="35"/>
      <c r="C35" s="1132" t="s">
        <v>561</v>
      </c>
      <c r="D35" s="1132"/>
      <c r="E35" s="1133"/>
      <c r="F35" s="36">
        <v>1.35</v>
      </c>
      <c r="G35" s="37">
        <v>1.57</v>
      </c>
      <c r="H35" s="37">
        <v>1.08</v>
      </c>
      <c r="I35" s="37">
        <v>1.6</v>
      </c>
      <c r="J35" s="38">
        <v>2.2599999999999998</v>
      </c>
      <c r="K35" s="22"/>
      <c r="L35" s="22"/>
      <c r="M35" s="22"/>
      <c r="N35" s="22"/>
      <c r="O35" s="22"/>
      <c r="P35" s="22"/>
    </row>
    <row r="36" spans="1:16" ht="39" customHeight="1" x14ac:dyDescent="0.2">
      <c r="A36" s="22"/>
      <c r="B36" s="35"/>
      <c r="C36" s="1132" t="s">
        <v>562</v>
      </c>
      <c r="D36" s="1132"/>
      <c r="E36" s="1133"/>
      <c r="F36" s="36">
        <v>0.37</v>
      </c>
      <c r="G36" s="37">
        <v>0.08</v>
      </c>
      <c r="H36" s="37">
        <v>0.31</v>
      </c>
      <c r="I36" s="37">
        <v>0.3</v>
      </c>
      <c r="J36" s="38">
        <v>0.32</v>
      </c>
      <c r="K36" s="22"/>
      <c r="L36" s="22"/>
      <c r="M36" s="22"/>
      <c r="N36" s="22"/>
      <c r="O36" s="22"/>
      <c r="P36" s="22"/>
    </row>
    <row r="37" spans="1:16" ht="39" customHeight="1" x14ac:dyDescent="0.2">
      <c r="A37" s="22"/>
      <c r="B37" s="35"/>
      <c r="C37" s="1132" t="s">
        <v>563</v>
      </c>
      <c r="D37" s="1132"/>
      <c r="E37" s="1133"/>
      <c r="F37" s="36">
        <v>0.01</v>
      </c>
      <c r="G37" s="37">
        <v>0</v>
      </c>
      <c r="H37" s="37">
        <v>0</v>
      </c>
      <c r="I37" s="37">
        <v>0</v>
      </c>
      <c r="J37" s="38">
        <v>0</v>
      </c>
      <c r="K37" s="22"/>
      <c r="L37" s="22"/>
      <c r="M37" s="22"/>
      <c r="N37" s="22"/>
      <c r="O37" s="22"/>
      <c r="P37" s="22"/>
    </row>
    <row r="38" spans="1:16" ht="39" customHeight="1" x14ac:dyDescent="0.2">
      <c r="A38" s="22"/>
      <c r="B38" s="35"/>
      <c r="C38" s="1132" t="s">
        <v>564</v>
      </c>
      <c r="D38" s="1132"/>
      <c r="E38" s="1133"/>
      <c r="F38" s="36">
        <v>0</v>
      </c>
      <c r="G38" s="37">
        <v>0</v>
      </c>
      <c r="H38" s="37">
        <v>0</v>
      </c>
      <c r="I38" s="37">
        <v>0</v>
      </c>
      <c r="J38" s="38">
        <v>0</v>
      </c>
      <c r="K38" s="22"/>
      <c r="L38" s="22"/>
      <c r="M38" s="22"/>
      <c r="N38" s="22"/>
      <c r="O38" s="22"/>
      <c r="P38" s="22"/>
    </row>
    <row r="39" spans="1:16" ht="39" customHeight="1" x14ac:dyDescent="0.2">
      <c r="A39" s="22"/>
      <c r="B39" s="35"/>
      <c r="C39" s="1132" t="s">
        <v>565</v>
      </c>
      <c r="D39" s="1132"/>
      <c r="E39" s="1133"/>
      <c r="F39" s="36">
        <v>0</v>
      </c>
      <c r="G39" s="37">
        <v>0</v>
      </c>
      <c r="H39" s="37">
        <v>0</v>
      </c>
      <c r="I39" s="37">
        <v>0</v>
      </c>
      <c r="J39" s="38">
        <v>0</v>
      </c>
      <c r="K39" s="22"/>
      <c r="L39" s="22"/>
      <c r="M39" s="22"/>
      <c r="N39" s="22"/>
      <c r="O39" s="22"/>
      <c r="P39" s="22"/>
    </row>
    <row r="40" spans="1:16" ht="39" customHeight="1" x14ac:dyDescent="0.2">
      <c r="A40" s="22"/>
      <c r="B40" s="35"/>
      <c r="C40" s="1132" t="s">
        <v>566</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567</v>
      </c>
      <c r="D42" s="1132"/>
      <c r="E42" s="1133"/>
      <c r="F42" s="36" t="s">
        <v>511</v>
      </c>
      <c r="G42" s="37" t="s">
        <v>511</v>
      </c>
      <c r="H42" s="37" t="s">
        <v>511</v>
      </c>
      <c r="I42" s="37" t="s">
        <v>511</v>
      </c>
      <c r="J42" s="38" t="s">
        <v>511</v>
      </c>
      <c r="K42" s="22"/>
      <c r="L42" s="22"/>
      <c r="M42" s="22"/>
      <c r="N42" s="22"/>
      <c r="O42" s="22"/>
      <c r="P42" s="22"/>
    </row>
    <row r="43" spans="1:16" ht="39" customHeight="1" thickBot="1" x14ac:dyDescent="0.25">
      <c r="A43" s="22"/>
      <c r="B43" s="40"/>
      <c r="C43" s="1134" t="s">
        <v>568</v>
      </c>
      <c r="D43" s="1134"/>
      <c r="E43" s="1135"/>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jukTQ9ON1po6Mg7YsXpvhwMvYMiB7N2bBQqdopZ0S1bBn7JwdhN+p1mpqTssYRmryVoiki1aLlX2vnCd0pzEQ==" saltValue="Vv1ghqZ1T0pT1Y+T9PV+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99"/>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181</v>
      </c>
      <c r="L45" s="58">
        <v>172</v>
      </c>
      <c r="M45" s="58">
        <v>175</v>
      </c>
      <c r="N45" s="58">
        <v>252</v>
      </c>
      <c r="O45" s="59">
        <v>318</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511</v>
      </c>
      <c r="L46" s="62" t="s">
        <v>511</v>
      </c>
      <c r="M46" s="62" t="s">
        <v>511</v>
      </c>
      <c r="N46" s="62" t="s">
        <v>511</v>
      </c>
      <c r="O46" s="63" t="s">
        <v>511</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511</v>
      </c>
      <c r="L47" s="62" t="s">
        <v>511</v>
      </c>
      <c r="M47" s="62" t="s">
        <v>511</v>
      </c>
      <c r="N47" s="62" t="s">
        <v>511</v>
      </c>
      <c r="O47" s="63" t="s">
        <v>511</v>
      </c>
      <c r="P47" s="46"/>
      <c r="Q47" s="46"/>
      <c r="R47" s="46"/>
      <c r="S47" s="46"/>
      <c r="T47" s="46"/>
      <c r="U47" s="46"/>
    </row>
    <row r="48" spans="1:21" ht="30.75" customHeight="1" x14ac:dyDescent="0.2">
      <c r="A48" s="46"/>
      <c r="B48" s="1140"/>
      <c r="C48" s="1141"/>
      <c r="D48" s="60"/>
      <c r="E48" s="1146" t="s">
        <v>15</v>
      </c>
      <c r="F48" s="1146"/>
      <c r="G48" s="1146"/>
      <c r="H48" s="1146"/>
      <c r="I48" s="1146"/>
      <c r="J48" s="1147"/>
      <c r="K48" s="61">
        <v>99</v>
      </c>
      <c r="L48" s="62">
        <v>95</v>
      </c>
      <c r="M48" s="62">
        <v>89</v>
      </c>
      <c r="N48" s="62">
        <v>83</v>
      </c>
      <c r="O48" s="63">
        <v>102</v>
      </c>
      <c r="P48" s="46"/>
      <c r="Q48" s="46"/>
      <c r="R48" s="46"/>
      <c r="S48" s="46"/>
      <c r="T48" s="46"/>
      <c r="U48" s="46"/>
    </row>
    <row r="49" spans="1:21" ht="30.75" customHeight="1" x14ac:dyDescent="0.2">
      <c r="A49" s="46"/>
      <c r="B49" s="1140"/>
      <c r="C49" s="1141"/>
      <c r="D49" s="60"/>
      <c r="E49" s="1146" t="s">
        <v>16</v>
      </c>
      <c r="F49" s="1146"/>
      <c r="G49" s="1146"/>
      <c r="H49" s="1146"/>
      <c r="I49" s="1146"/>
      <c r="J49" s="1147"/>
      <c r="K49" s="61">
        <v>127</v>
      </c>
      <c r="L49" s="62">
        <v>129</v>
      </c>
      <c r="M49" s="62">
        <v>144</v>
      </c>
      <c r="N49" s="62">
        <v>141</v>
      </c>
      <c r="O49" s="63">
        <v>147</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511</v>
      </c>
      <c r="L50" s="62" t="s">
        <v>511</v>
      </c>
      <c r="M50" s="62" t="s">
        <v>511</v>
      </c>
      <c r="N50" s="62" t="s">
        <v>511</v>
      </c>
      <c r="O50" s="63" t="s">
        <v>511</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511</v>
      </c>
      <c r="L51" s="62" t="s">
        <v>511</v>
      </c>
      <c r="M51" s="62" t="s">
        <v>511</v>
      </c>
      <c r="N51" s="62" t="s">
        <v>511</v>
      </c>
      <c r="O51" s="63" t="s">
        <v>511</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296</v>
      </c>
      <c r="L52" s="62">
        <v>289</v>
      </c>
      <c r="M52" s="62">
        <v>295</v>
      </c>
      <c r="N52" s="62">
        <v>345</v>
      </c>
      <c r="O52" s="63">
        <v>397</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111</v>
      </c>
      <c r="L53" s="67">
        <v>107</v>
      </c>
      <c r="M53" s="67">
        <v>113</v>
      </c>
      <c r="N53" s="67">
        <v>131</v>
      </c>
      <c r="O53" s="68">
        <v>170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569</v>
      </c>
      <c r="P56" s="46"/>
      <c r="Q56" s="46"/>
      <c r="R56" s="46"/>
      <c r="S56" s="46"/>
      <c r="T56" s="46"/>
      <c r="U56" s="46"/>
    </row>
    <row r="57" spans="1:21" ht="31.5" customHeight="1" thickBot="1" x14ac:dyDescent="0.25">
      <c r="A57" s="46"/>
      <c r="B57" s="74"/>
      <c r="C57" s="75"/>
      <c r="D57" s="75"/>
      <c r="E57" s="76"/>
      <c r="F57" s="76"/>
      <c r="G57" s="76"/>
      <c r="H57" s="76"/>
      <c r="I57" s="76"/>
      <c r="J57" s="77" t="s">
        <v>2</v>
      </c>
      <c r="K57" s="78" t="s">
        <v>570</v>
      </c>
      <c r="L57" s="79" t="s">
        <v>571</v>
      </c>
      <c r="M57" s="79" t="s">
        <v>572</v>
      </c>
      <c r="N57" s="79" t="s">
        <v>573</v>
      </c>
      <c r="O57" s="80" t="s">
        <v>574</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jI4QXJok2fzfqkbCOWYpLsK3xyVSf3pRicYvzc7NnBkx/XyybV33mRqBA1QYULUkcYNOYIWb1kM3LtLL5j3PQ==" saltValue="D4usFAPKjZjjjWP2XUW7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99"/>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552</v>
      </c>
      <c r="J40" s="101" t="s">
        <v>553</v>
      </c>
      <c r="K40" s="101" t="s">
        <v>554</v>
      </c>
      <c r="L40" s="101" t="s">
        <v>555</v>
      </c>
      <c r="M40" s="102" t="s">
        <v>556</v>
      </c>
    </row>
    <row r="41" spans="2:13" ht="27.75" customHeight="1" x14ac:dyDescent="0.2">
      <c r="B41" s="1169" t="s">
        <v>32</v>
      </c>
      <c r="C41" s="1170"/>
      <c r="D41" s="103"/>
      <c r="E41" s="1175" t="s">
        <v>33</v>
      </c>
      <c r="F41" s="1175"/>
      <c r="G41" s="1175"/>
      <c r="H41" s="1176"/>
      <c r="I41" s="342">
        <v>2853</v>
      </c>
      <c r="J41" s="343">
        <v>2894</v>
      </c>
      <c r="K41" s="343">
        <v>3083</v>
      </c>
      <c r="L41" s="343">
        <v>3316</v>
      </c>
      <c r="M41" s="344">
        <v>3841</v>
      </c>
    </row>
    <row r="42" spans="2:13" ht="27.75" customHeight="1" x14ac:dyDescent="0.2">
      <c r="B42" s="1171"/>
      <c r="C42" s="1172"/>
      <c r="D42" s="104"/>
      <c r="E42" s="1177" t="s">
        <v>34</v>
      </c>
      <c r="F42" s="1177"/>
      <c r="G42" s="1177"/>
      <c r="H42" s="1178"/>
      <c r="I42" s="345" t="s">
        <v>511</v>
      </c>
      <c r="J42" s="346" t="s">
        <v>511</v>
      </c>
      <c r="K42" s="346" t="s">
        <v>511</v>
      </c>
      <c r="L42" s="346" t="s">
        <v>511</v>
      </c>
      <c r="M42" s="347" t="s">
        <v>511</v>
      </c>
    </row>
    <row r="43" spans="2:13" ht="27.75" customHeight="1" x14ac:dyDescent="0.2">
      <c r="B43" s="1171"/>
      <c r="C43" s="1172"/>
      <c r="D43" s="104"/>
      <c r="E43" s="1177" t="s">
        <v>35</v>
      </c>
      <c r="F43" s="1177"/>
      <c r="G43" s="1177"/>
      <c r="H43" s="1178"/>
      <c r="I43" s="345">
        <v>1877</v>
      </c>
      <c r="J43" s="346">
        <v>1759</v>
      </c>
      <c r="K43" s="346">
        <v>1640</v>
      </c>
      <c r="L43" s="346">
        <v>1488</v>
      </c>
      <c r="M43" s="347">
        <v>1310</v>
      </c>
    </row>
    <row r="44" spans="2:13" ht="27.75" customHeight="1" x14ac:dyDescent="0.2">
      <c r="B44" s="1171"/>
      <c r="C44" s="1172"/>
      <c r="D44" s="104"/>
      <c r="E44" s="1177" t="s">
        <v>36</v>
      </c>
      <c r="F44" s="1177"/>
      <c r="G44" s="1177"/>
      <c r="H44" s="1178"/>
      <c r="I44" s="345">
        <v>159</v>
      </c>
      <c r="J44" s="346">
        <v>130</v>
      </c>
      <c r="K44" s="346">
        <v>101</v>
      </c>
      <c r="L44" s="346">
        <v>72</v>
      </c>
      <c r="M44" s="347">
        <v>48</v>
      </c>
    </row>
    <row r="45" spans="2:13" ht="27.75" customHeight="1" x14ac:dyDescent="0.2">
      <c r="B45" s="1171"/>
      <c r="C45" s="1172"/>
      <c r="D45" s="104"/>
      <c r="E45" s="1177" t="s">
        <v>37</v>
      </c>
      <c r="F45" s="1177"/>
      <c r="G45" s="1177"/>
      <c r="H45" s="1178"/>
      <c r="I45" s="345">
        <v>287</v>
      </c>
      <c r="J45" s="346">
        <v>288</v>
      </c>
      <c r="K45" s="346">
        <v>256</v>
      </c>
      <c r="L45" s="346">
        <v>238</v>
      </c>
      <c r="M45" s="347">
        <v>246</v>
      </c>
    </row>
    <row r="46" spans="2:13" ht="27.75" customHeight="1" x14ac:dyDescent="0.2">
      <c r="B46" s="1171"/>
      <c r="C46" s="1172"/>
      <c r="D46" s="105"/>
      <c r="E46" s="1177" t="s">
        <v>38</v>
      </c>
      <c r="F46" s="1177"/>
      <c r="G46" s="1177"/>
      <c r="H46" s="1178"/>
      <c r="I46" s="345" t="s">
        <v>511</v>
      </c>
      <c r="J46" s="346" t="s">
        <v>511</v>
      </c>
      <c r="K46" s="346" t="s">
        <v>511</v>
      </c>
      <c r="L46" s="346" t="s">
        <v>511</v>
      </c>
      <c r="M46" s="347" t="s">
        <v>511</v>
      </c>
    </row>
    <row r="47" spans="2:13" ht="27.75" customHeight="1" x14ac:dyDescent="0.2">
      <c r="B47" s="1171"/>
      <c r="C47" s="1172"/>
      <c r="D47" s="106"/>
      <c r="E47" s="1179" t="s">
        <v>39</v>
      </c>
      <c r="F47" s="1180"/>
      <c r="G47" s="1180"/>
      <c r="H47" s="1181"/>
      <c r="I47" s="345" t="s">
        <v>511</v>
      </c>
      <c r="J47" s="346" t="s">
        <v>511</v>
      </c>
      <c r="K47" s="346" t="s">
        <v>511</v>
      </c>
      <c r="L47" s="346" t="s">
        <v>511</v>
      </c>
      <c r="M47" s="347" t="s">
        <v>511</v>
      </c>
    </row>
    <row r="48" spans="2:13" ht="27.75" customHeight="1" x14ac:dyDescent="0.2">
      <c r="B48" s="1171"/>
      <c r="C48" s="1172"/>
      <c r="D48" s="104"/>
      <c r="E48" s="1177" t="s">
        <v>40</v>
      </c>
      <c r="F48" s="1177"/>
      <c r="G48" s="1177"/>
      <c r="H48" s="1178"/>
      <c r="I48" s="345" t="s">
        <v>511</v>
      </c>
      <c r="J48" s="346" t="s">
        <v>511</v>
      </c>
      <c r="K48" s="346" t="s">
        <v>511</v>
      </c>
      <c r="L48" s="346" t="s">
        <v>511</v>
      </c>
      <c r="M48" s="347" t="s">
        <v>511</v>
      </c>
    </row>
    <row r="49" spans="2:13" ht="27.75" customHeight="1" x14ac:dyDescent="0.2">
      <c r="B49" s="1173"/>
      <c r="C49" s="1174"/>
      <c r="D49" s="104"/>
      <c r="E49" s="1177" t="s">
        <v>41</v>
      </c>
      <c r="F49" s="1177"/>
      <c r="G49" s="1177"/>
      <c r="H49" s="1178"/>
      <c r="I49" s="345" t="s">
        <v>511</v>
      </c>
      <c r="J49" s="346" t="s">
        <v>511</v>
      </c>
      <c r="K49" s="346" t="s">
        <v>511</v>
      </c>
      <c r="L49" s="346" t="s">
        <v>511</v>
      </c>
      <c r="M49" s="347" t="s">
        <v>511</v>
      </c>
    </row>
    <row r="50" spans="2:13" ht="27.75" customHeight="1" x14ac:dyDescent="0.2">
      <c r="B50" s="1182" t="s">
        <v>42</v>
      </c>
      <c r="C50" s="1183"/>
      <c r="D50" s="107"/>
      <c r="E50" s="1177" t="s">
        <v>43</v>
      </c>
      <c r="F50" s="1177"/>
      <c r="G50" s="1177"/>
      <c r="H50" s="1178"/>
      <c r="I50" s="345">
        <v>2414</v>
      </c>
      <c r="J50" s="346">
        <v>2443</v>
      </c>
      <c r="K50" s="346">
        <v>2790</v>
      </c>
      <c r="L50" s="346">
        <v>3376</v>
      </c>
      <c r="M50" s="347">
        <v>3625</v>
      </c>
    </row>
    <row r="51" spans="2:13" ht="27.75" customHeight="1" x14ac:dyDescent="0.2">
      <c r="B51" s="1171"/>
      <c r="C51" s="1172"/>
      <c r="D51" s="104"/>
      <c r="E51" s="1177" t="s">
        <v>44</v>
      </c>
      <c r="F51" s="1177"/>
      <c r="G51" s="1177"/>
      <c r="H51" s="1178"/>
      <c r="I51" s="345">
        <v>28</v>
      </c>
      <c r="J51" s="346">
        <v>19</v>
      </c>
      <c r="K51" s="346">
        <v>12</v>
      </c>
      <c r="L51" s="346">
        <v>4</v>
      </c>
      <c r="M51" s="347" t="s">
        <v>511</v>
      </c>
    </row>
    <row r="52" spans="2:13" ht="27.75" customHeight="1" x14ac:dyDescent="0.2">
      <c r="B52" s="1173"/>
      <c r="C52" s="1174"/>
      <c r="D52" s="104"/>
      <c r="E52" s="1177" t="s">
        <v>45</v>
      </c>
      <c r="F52" s="1177"/>
      <c r="G52" s="1177"/>
      <c r="H52" s="1178"/>
      <c r="I52" s="345">
        <v>3702</v>
      </c>
      <c r="J52" s="346">
        <v>3830</v>
      </c>
      <c r="K52" s="346">
        <v>4044</v>
      </c>
      <c r="L52" s="346">
        <v>3868</v>
      </c>
      <c r="M52" s="347">
        <v>4136</v>
      </c>
    </row>
    <row r="53" spans="2:13" ht="27.75" customHeight="1" thickBot="1" x14ac:dyDescent="0.25">
      <c r="B53" s="1184" t="s">
        <v>46</v>
      </c>
      <c r="C53" s="1185"/>
      <c r="D53" s="108"/>
      <c r="E53" s="1186" t="s">
        <v>47</v>
      </c>
      <c r="F53" s="1186"/>
      <c r="G53" s="1186"/>
      <c r="H53" s="1187"/>
      <c r="I53" s="348">
        <v>-969</v>
      </c>
      <c r="J53" s="349">
        <v>-1222</v>
      </c>
      <c r="K53" s="349">
        <v>-1766</v>
      </c>
      <c r="L53" s="349">
        <v>-2133</v>
      </c>
      <c r="M53" s="350">
        <v>-2317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EooJdChuc3KaGldc1IB8HCL1PcD0I18XnH53QeS2SBZnx11bYtDsMgh01bE0SaFnQRqinTqTd4vEiud+8cUqRQ==" saltValue="5a0LURwfh/PgB+D4s2Ml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554</v>
      </c>
      <c r="G54" s="117" t="s">
        <v>555</v>
      </c>
      <c r="H54" s="118" t="s">
        <v>556</v>
      </c>
    </row>
    <row r="55" spans="2:8" ht="52.5" customHeight="1" x14ac:dyDescent="0.2">
      <c r="B55" s="119"/>
      <c r="C55" s="1196" t="s">
        <v>50</v>
      </c>
      <c r="D55" s="1196"/>
      <c r="E55" s="1197"/>
      <c r="F55" s="120">
        <v>1566</v>
      </c>
      <c r="G55" s="120">
        <v>1589</v>
      </c>
      <c r="H55" s="121">
        <v>1605</v>
      </c>
    </row>
    <row r="56" spans="2:8" ht="52.5" customHeight="1" x14ac:dyDescent="0.2">
      <c r="B56" s="122"/>
      <c r="C56" s="1198" t="s">
        <v>51</v>
      </c>
      <c r="D56" s="1198"/>
      <c r="E56" s="1199"/>
      <c r="F56" s="123">
        <v>242</v>
      </c>
      <c r="G56" s="123">
        <v>526</v>
      </c>
      <c r="H56" s="124">
        <v>722</v>
      </c>
    </row>
    <row r="57" spans="2:8" ht="53.25" customHeight="1" x14ac:dyDescent="0.2">
      <c r="B57" s="122"/>
      <c r="C57" s="1200" t="s">
        <v>52</v>
      </c>
      <c r="D57" s="1200"/>
      <c r="E57" s="1201"/>
      <c r="F57" s="125">
        <v>788</v>
      </c>
      <c r="G57" s="125">
        <v>1056</v>
      </c>
      <c r="H57" s="126">
        <v>1080</v>
      </c>
    </row>
    <row r="58" spans="2:8" ht="45.75" customHeight="1" x14ac:dyDescent="0.2">
      <c r="B58" s="127"/>
      <c r="C58" s="1188" t="s">
        <v>586</v>
      </c>
      <c r="D58" s="1189"/>
      <c r="E58" s="1190"/>
      <c r="F58" s="128">
        <v>671</v>
      </c>
      <c r="G58" s="128">
        <v>940</v>
      </c>
      <c r="H58" s="129">
        <v>940</v>
      </c>
    </row>
    <row r="59" spans="2:8" ht="45.75" customHeight="1" x14ac:dyDescent="0.2">
      <c r="B59" s="127"/>
      <c r="C59" s="1188" t="s">
        <v>587</v>
      </c>
      <c r="D59" s="1189"/>
      <c r="E59" s="1190"/>
      <c r="F59" s="128">
        <v>17</v>
      </c>
      <c r="G59" s="128">
        <v>28</v>
      </c>
      <c r="H59" s="129">
        <v>57</v>
      </c>
    </row>
    <row r="60" spans="2:8" ht="45.75" customHeight="1" x14ac:dyDescent="0.2">
      <c r="B60" s="127"/>
      <c r="C60" s="1188" t="s">
        <v>588</v>
      </c>
      <c r="D60" s="1189"/>
      <c r="E60" s="1190"/>
      <c r="F60" s="128">
        <v>33</v>
      </c>
      <c r="G60" s="128">
        <v>33</v>
      </c>
      <c r="H60" s="129">
        <v>33</v>
      </c>
    </row>
    <row r="61" spans="2:8" ht="45.75" customHeight="1" x14ac:dyDescent="0.2">
      <c r="B61" s="127"/>
      <c r="C61" s="1188" t="s">
        <v>589</v>
      </c>
      <c r="D61" s="1189"/>
      <c r="E61" s="1190"/>
      <c r="F61" s="128">
        <v>21</v>
      </c>
      <c r="G61" s="128">
        <v>22</v>
      </c>
      <c r="H61" s="129">
        <v>22</v>
      </c>
    </row>
    <row r="62" spans="2:8" ht="45.75" customHeight="1" thickBot="1" x14ac:dyDescent="0.25">
      <c r="B62" s="130"/>
      <c r="C62" s="1191" t="s">
        <v>590</v>
      </c>
      <c r="D62" s="1192"/>
      <c r="E62" s="1193"/>
      <c r="F62" s="131">
        <v>22</v>
      </c>
      <c r="G62" s="131">
        <v>20</v>
      </c>
      <c r="H62" s="132">
        <v>15</v>
      </c>
    </row>
    <row r="63" spans="2:8" ht="52.5" customHeight="1" thickBot="1" x14ac:dyDescent="0.25">
      <c r="B63" s="133"/>
      <c r="C63" s="1194" t="s">
        <v>53</v>
      </c>
      <c r="D63" s="1194"/>
      <c r="E63" s="1195"/>
      <c r="F63" s="134">
        <v>2597</v>
      </c>
      <c r="G63" s="134">
        <v>3171</v>
      </c>
      <c r="H63" s="135">
        <v>3408</v>
      </c>
    </row>
    <row r="64" spans="2:8" ht="13.2" x14ac:dyDescent="0.2"/>
  </sheetData>
  <sheetProtection algorithmName="SHA-512" hashValue="guse35shVOXs7S54xB4f2U/lpkvOq/akABIz/YGlGpEQt3k0D0v3mccxPsLLrdF0swUmj5Nos9jCxoLFQTUVHg==" saltValue="eW7QkX/i4Ee09HWQYJZ6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549</v>
      </c>
      <c r="G2" s="149"/>
      <c r="H2" s="150"/>
    </row>
    <row r="3" spans="1:8" x14ac:dyDescent="0.2">
      <c r="A3" s="146" t="s">
        <v>542</v>
      </c>
      <c r="B3" s="151"/>
      <c r="C3" s="152"/>
      <c r="D3" s="153">
        <v>140670</v>
      </c>
      <c r="E3" s="154"/>
      <c r="F3" s="155">
        <v>271581</v>
      </c>
      <c r="G3" s="156"/>
      <c r="H3" s="157"/>
    </row>
    <row r="4" spans="1:8" x14ac:dyDescent="0.2">
      <c r="A4" s="158"/>
      <c r="B4" s="159"/>
      <c r="C4" s="160"/>
      <c r="D4" s="161">
        <v>129201</v>
      </c>
      <c r="E4" s="162"/>
      <c r="F4" s="163">
        <v>117844</v>
      </c>
      <c r="G4" s="164"/>
      <c r="H4" s="165"/>
    </row>
    <row r="5" spans="1:8" x14ac:dyDescent="0.2">
      <c r="A5" s="146" t="s">
        <v>544</v>
      </c>
      <c r="B5" s="151"/>
      <c r="C5" s="152"/>
      <c r="D5" s="153">
        <v>98770</v>
      </c>
      <c r="E5" s="154"/>
      <c r="F5" s="155">
        <v>268375</v>
      </c>
      <c r="G5" s="156"/>
      <c r="H5" s="157"/>
    </row>
    <row r="6" spans="1:8" x14ac:dyDescent="0.2">
      <c r="A6" s="158"/>
      <c r="B6" s="159"/>
      <c r="C6" s="160"/>
      <c r="D6" s="161">
        <v>94380</v>
      </c>
      <c r="E6" s="162"/>
      <c r="F6" s="163">
        <v>119602</v>
      </c>
      <c r="G6" s="164"/>
      <c r="H6" s="165"/>
    </row>
    <row r="7" spans="1:8" x14ac:dyDescent="0.2">
      <c r="A7" s="146" t="s">
        <v>545</v>
      </c>
      <c r="B7" s="151"/>
      <c r="C7" s="152"/>
      <c r="D7" s="153">
        <v>159394</v>
      </c>
      <c r="E7" s="154"/>
      <c r="F7" s="155">
        <v>301035</v>
      </c>
      <c r="G7" s="156"/>
      <c r="H7" s="157"/>
    </row>
    <row r="8" spans="1:8" x14ac:dyDescent="0.2">
      <c r="A8" s="158"/>
      <c r="B8" s="159"/>
      <c r="C8" s="160"/>
      <c r="D8" s="161">
        <v>121475</v>
      </c>
      <c r="E8" s="162"/>
      <c r="F8" s="163">
        <v>154376</v>
      </c>
      <c r="G8" s="164"/>
      <c r="H8" s="165"/>
    </row>
    <row r="9" spans="1:8" x14ac:dyDescent="0.2">
      <c r="A9" s="146" t="s">
        <v>546</v>
      </c>
      <c r="B9" s="151"/>
      <c r="C9" s="152"/>
      <c r="D9" s="153">
        <v>202833</v>
      </c>
      <c r="E9" s="154"/>
      <c r="F9" s="155">
        <v>362690</v>
      </c>
      <c r="G9" s="156"/>
      <c r="H9" s="157"/>
    </row>
    <row r="10" spans="1:8" x14ac:dyDescent="0.2">
      <c r="A10" s="158"/>
      <c r="B10" s="159"/>
      <c r="C10" s="160"/>
      <c r="D10" s="161">
        <v>170201</v>
      </c>
      <c r="E10" s="162"/>
      <c r="F10" s="163">
        <v>172580</v>
      </c>
      <c r="G10" s="164"/>
      <c r="H10" s="165"/>
    </row>
    <row r="11" spans="1:8" x14ac:dyDescent="0.2">
      <c r="A11" s="146" t="s">
        <v>547</v>
      </c>
      <c r="B11" s="151"/>
      <c r="C11" s="152"/>
      <c r="D11" s="153">
        <v>396859</v>
      </c>
      <c r="E11" s="154"/>
      <c r="F11" s="155">
        <v>296093</v>
      </c>
      <c r="G11" s="156"/>
      <c r="H11" s="157"/>
    </row>
    <row r="12" spans="1:8" x14ac:dyDescent="0.2">
      <c r="A12" s="158"/>
      <c r="B12" s="159"/>
      <c r="C12" s="166"/>
      <c r="D12" s="161">
        <v>10051</v>
      </c>
      <c r="E12" s="162"/>
      <c r="F12" s="163">
        <v>140545</v>
      </c>
      <c r="G12" s="164"/>
      <c r="H12" s="165"/>
    </row>
    <row r="13" spans="1:8" x14ac:dyDescent="0.2">
      <c r="A13" s="146"/>
      <c r="B13" s="151"/>
      <c r="C13" s="152"/>
      <c r="D13" s="153">
        <v>199705</v>
      </c>
      <c r="E13" s="154"/>
      <c r="F13" s="155">
        <v>299955</v>
      </c>
      <c r="G13" s="167"/>
      <c r="H13" s="157"/>
    </row>
    <row r="14" spans="1:8" x14ac:dyDescent="0.2">
      <c r="A14" s="158"/>
      <c r="B14" s="159"/>
      <c r="C14" s="160"/>
      <c r="D14" s="161">
        <v>105062</v>
      </c>
      <c r="E14" s="162"/>
      <c r="F14" s="163">
        <v>140989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11.14</v>
      </c>
      <c r="C19" s="168">
        <f>ROUND(VALUE(SUBSTITUTE(実質収支比率等に係る経年分析!G$48,"▲","-")),2)</f>
        <v>13.59</v>
      </c>
      <c r="D19" s="168">
        <f>ROUND(VALUE(SUBSTITUTE(実質収支比率等に係る経年分析!H$48,"▲","-")),2)</f>
        <v>8.67</v>
      </c>
      <c r="E19" s="168">
        <f>ROUND(VALUE(SUBSTITUTE(実質収支比率等に係る経年分析!I$48,"▲","-")),2)</f>
        <v>4.8600000000000003</v>
      </c>
      <c r="F19" s="168">
        <f>ROUND(VALUE(SUBSTITUTE(実質収支比率等に係る経年分析!J$48,"▲","-")),2)</f>
        <v>7.6</v>
      </c>
    </row>
    <row r="20" spans="1:11" x14ac:dyDescent="0.2">
      <c r="A20" s="168" t="s">
        <v>57</v>
      </c>
      <c r="B20" s="168">
        <f>ROUND(VALUE(SUBSTITUTE(実質収支比率等に係る経年分析!F$47,"▲","-")),2)</f>
        <v>75.44</v>
      </c>
      <c r="C20" s="168">
        <f>ROUND(VALUE(SUBSTITUTE(実質収支比率等に係る経年分析!G$47,"▲","-")),2)</f>
        <v>75.540000000000006</v>
      </c>
      <c r="D20" s="168">
        <f>ROUND(VALUE(SUBSTITUTE(実質収支比率等に係る経年分析!H$47,"▲","-")),2)</f>
        <v>71.75</v>
      </c>
      <c r="E20" s="168">
        <f>ROUND(VALUE(SUBSTITUTE(実質収支比率等に係る経年分析!I$47,"▲","-")),2)</f>
        <v>65.540000000000006</v>
      </c>
      <c r="F20" s="168">
        <f>ROUND(VALUE(SUBSTITUTE(実質収支比率等に係る経年分析!J$47,"▲","-")),2)</f>
        <v>67.05</v>
      </c>
    </row>
    <row r="21" spans="1:11" x14ac:dyDescent="0.2">
      <c r="A21" s="168" t="s">
        <v>58</v>
      </c>
      <c r="B21" s="168">
        <f>IF(ISNUMBER(VALUE(SUBSTITUTE(実質収支比率等に係る経年分析!F$49,"▲","-"))),ROUND(VALUE(SUBSTITUTE(実質収支比率等に係る経年分析!F$49,"▲","-")),2),NA())</f>
        <v>-1.61</v>
      </c>
      <c r="C21" s="168">
        <f>IF(ISNUMBER(VALUE(SUBSTITUTE(実質収支比率等に係る経年分析!G$49,"▲","-"))),ROUND(VALUE(SUBSTITUTE(実質収支比率等に係る経年分析!G$49,"▲","-")),2),NA())</f>
        <v>2.4500000000000002</v>
      </c>
      <c r="D21" s="168">
        <f>IF(ISNUMBER(VALUE(SUBSTITUTE(実質収支比率等に係る経年分析!H$49,"▲","-"))),ROUND(VALUE(SUBSTITUTE(実質収支比率等に係る経年分析!H$49,"▲","-")),2),NA())</f>
        <v>-4.18</v>
      </c>
      <c r="E21" s="168">
        <f>IF(ISNUMBER(VALUE(SUBSTITUTE(実質収支比率等に係る経年分析!I$49,"▲","-"))),ROUND(VALUE(SUBSTITUTE(実質収支比率等に係る経年分析!I$49,"▲","-")),2),NA())</f>
        <v>-2.02</v>
      </c>
      <c r="F21" s="168">
        <f>IF(ISNUMBER(VALUE(SUBSTITUTE(実質収支比率等に係る経年分析!J$49,"▲","-"))),ROUND(VALUE(SUBSTITUTE(実質収支比率等に係る経年分析!J$49,"▲","-")),2),NA())</f>
        <v>3.36</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簡易水道特別会計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後期高齢者医療保険特別会計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0.32</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1.57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1.08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2.2599999999999998</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11.13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13.54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8.66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4.8600000000000003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7.59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296</v>
      </c>
      <c r="E42" s="170"/>
      <c r="F42" s="170"/>
      <c r="G42" s="170">
        <f>'実質公債費比率（分子）の構造'!L$52</f>
        <v>289</v>
      </c>
      <c r="H42" s="170"/>
      <c r="I42" s="170"/>
      <c r="J42" s="170">
        <f>'実質公債費比率（分子）の構造'!M$52</f>
        <v>295</v>
      </c>
      <c r="K42" s="170"/>
      <c r="L42" s="170"/>
      <c r="M42" s="170">
        <f>'実質公債費比率（分子）の構造'!N$52</f>
        <v>345</v>
      </c>
      <c r="N42" s="170"/>
      <c r="O42" s="170"/>
      <c r="P42" s="170">
        <f>'実質公債費比率（分子）の構造'!O$52</f>
        <v>397</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127</v>
      </c>
      <c r="C45" s="170"/>
      <c r="D45" s="170"/>
      <c r="E45" s="170">
        <f>'実質公債費比率（分子）の構造'!L$49</f>
        <v>129</v>
      </c>
      <c r="F45" s="170"/>
      <c r="G45" s="170"/>
      <c r="H45" s="170">
        <f>'実質公債費比率（分子）の構造'!M$49</f>
        <v>144</v>
      </c>
      <c r="I45" s="170"/>
      <c r="J45" s="170"/>
      <c r="K45" s="170">
        <f>'実質公債費比率（分子）の構造'!N$49</f>
        <v>141</v>
      </c>
      <c r="L45" s="170"/>
      <c r="M45" s="170"/>
      <c r="N45" s="170">
        <f>'実質公債費比率（分子）の構造'!O$49</f>
        <v>147</v>
      </c>
      <c r="O45" s="170"/>
      <c r="P45" s="170"/>
    </row>
    <row r="46" spans="1:16" x14ac:dyDescent="0.2">
      <c r="A46" s="170" t="s">
        <v>69</v>
      </c>
      <c r="B46" s="170">
        <f>'実質公債費比率（分子）の構造'!K$48</f>
        <v>99</v>
      </c>
      <c r="C46" s="170"/>
      <c r="D46" s="170"/>
      <c r="E46" s="170">
        <f>'実質公債費比率（分子）の構造'!L$48</f>
        <v>95</v>
      </c>
      <c r="F46" s="170"/>
      <c r="G46" s="170"/>
      <c r="H46" s="170">
        <f>'実質公債費比率（分子）の構造'!M$48</f>
        <v>89</v>
      </c>
      <c r="I46" s="170"/>
      <c r="J46" s="170"/>
      <c r="K46" s="170">
        <f>'実質公債費比率（分子）の構造'!N$48</f>
        <v>83</v>
      </c>
      <c r="L46" s="170"/>
      <c r="M46" s="170"/>
      <c r="N46" s="170">
        <f>'実質公債費比率（分子）の構造'!O$48</f>
        <v>102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181</v>
      </c>
      <c r="C49" s="170"/>
      <c r="D49" s="170"/>
      <c r="E49" s="170">
        <f>'実質公債費比率（分子）の構造'!L$45</f>
        <v>172</v>
      </c>
      <c r="F49" s="170"/>
      <c r="G49" s="170"/>
      <c r="H49" s="170">
        <f>'実質公債費比率（分子）の構造'!M$45</f>
        <v>175</v>
      </c>
      <c r="I49" s="170"/>
      <c r="J49" s="170"/>
      <c r="K49" s="170">
        <f>'実質公債費比率（分子）の構造'!N$45</f>
        <v>252</v>
      </c>
      <c r="L49" s="170"/>
      <c r="M49" s="170"/>
      <c r="N49" s="170">
        <f>'実質公債費比率（分子）の構造'!O$45</f>
        <v>318</v>
      </c>
      <c r="O49" s="170"/>
      <c r="P49" s="170"/>
    </row>
    <row r="50" spans="1:16" x14ac:dyDescent="0.2">
      <c r="A50" s="170" t="s">
        <v>73</v>
      </c>
      <c r="B50" s="170" t="e">
        <f>NA()</f>
        <v>#N/A</v>
      </c>
      <c r="C50" s="170">
        <f>IF(ISNUMBER('実質公債費比率（分子）の構造'!K$53),'実質公債費比率（分子）の構造'!K$53,NA())</f>
        <v>111</v>
      </c>
      <c r="D50" s="170" t="e">
        <f>NA()</f>
        <v>#N/A</v>
      </c>
      <c r="E50" s="170" t="e">
        <f>NA()</f>
        <v>#N/A</v>
      </c>
      <c r="F50" s="170">
        <f>IF(ISNUMBER('実質公債費比率（分子）の構造'!L$53),'実質公債費比率（分子）の構造'!L$53,NA())</f>
        <v>107</v>
      </c>
      <c r="G50" s="170" t="e">
        <f>NA()</f>
        <v>#N/A</v>
      </c>
      <c r="H50" s="170" t="e">
        <f>NA()</f>
        <v>#N/A</v>
      </c>
      <c r="I50" s="170">
        <f>IF(ISNUMBER('実質公債費比率（分子）の構造'!M$53),'実質公債費比率（分子）の構造'!M$53,NA())</f>
        <v>113</v>
      </c>
      <c r="J50" s="170" t="e">
        <f>NA()</f>
        <v>#N/A</v>
      </c>
      <c r="K50" s="170" t="e">
        <f>NA()</f>
        <v>#N/A</v>
      </c>
      <c r="L50" s="170">
        <f>IF(ISNUMBER('実質公債費比率（分子）の構造'!N$53),'実質公債費比率（分子）の構造'!N$53,NA())</f>
        <v>131</v>
      </c>
      <c r="M50" s="170" t="e">
        <f>NA()</f>
        <v>#N/A</v>
      </c>
      <c r="N50" s="170" t="e">
        <f>NA()</f>
        <v>#N/A</v>
      </c>
      <c r="O50" s="170">
        <f>IF(ISNUMBER('実質公債費比率（分子）の構造'!O$53),'実質公債費比率（分子）の構造'!O$53,NA())</f>
        <v>170</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3702</v>
      </c>
      <c r="E56" s="169"/>
      <c r="F56" s="169"/>
      <c r="G56" s="169">
        <f>'将来負担比率（分子）の構造'!J$52</f>
        <v>3830</v>
      </c>
      <c r="H56" s="169"/>
      <c r="I56" s="169"/>
      <c r="J56" s="169">
        <f>'将来負担比率（分子）の構造'!K$52</f>
        <v>4044</v>
      </c>
      <c r="K56" s="169"/>
      <c r="L56" s="169"/>
      <c r="M56" s="169">
        <f>'将来負担比率（分子）の構造'!L$52</f>
        <v>3868</v>
      </c>
      <c r="N56" s="169"/>
      <c r="O56" s="169"/>
      <c r="P56" s="169">
        <f>'将来負担比率（分子）の構造'!M$52</f>
        <v>4136</v>
      </c>
    </row>
    <row r="57" spans="1:16" x14ac:dyDescent="0.2">
      <c r="A57" s="169" t="s">
        <v>44</v>
      </c>
      <c r="B57" s="169"/>
      <c r="C57" s="169"/>
      <c r="D57" s="169">
        <f>'将来負担比率（分子）の構造'!I$51</f>
        <v>28</v>
      </c>
      <c r="E57" s="169"/>
      <c r="F57" s="169"/>
      <c r="G57" s="169">
        <f>'将来負担比率（分子）の構造'!J$51</f>
        <v>19</v>
      </c>
      <c r="H57" s="169"/>
      <c r="I57" s="169"/>
      <c r="J57" s="169">
        <f>'将来負担比率（分子）の構造'!K$51</f>
        <v>12</v>
      </c>
      <c r="K57" s="169"/>
      <c r="L57" s="169"/>
      <c r="M57" s="169">
        <f>'将来負担比率（分子）の構造'!L$51</f>
        <v>4</v>
      </c>
      <c r="N57" s="169"/>
      <c r="O57" s="169"/>
      <c r="P57" s="169" t="str">
        <f>'将来負担比率（分子）の構造'!M$51</f>
        <v>-</v>
      </c>
    </row>
    <row r="58" spans="1:16" x14ac:dyDescent="0.2">
      <c r="A58" s="169" t="s">
        <v>43</v>
      </c>
      <c r="B58" s="169"/>
      <c r="C58" s="169"/>
      <c r="D58" s="169">
        <f>'将来負担比率（分子）の構造'!I$50</f>
        <v>2414</v>
      </c>
      <c r="E58" s="169"/>
      <c r="F58" s="169"/>
      <c r="G58" s="169">
        <f>'将来負担比率（分子）の構造'!J$50</f>
        <v>2443</v>
      </c>
      <c r="H58" s="169"/>
      <c r="I58" s="169"/>
      <c r="J58" s="169">
        <f>'将来負担比率（分子）の構造'!K$50</f>
        <v>2790</v>
      </c>
      <c r="K58" s="169"/>
      <c r="L58" s="169"/>
      <c r="M58" s="169">
        <f>'将来負担比率（分子）の構造'!L$50</f>
        <v>3376</v>
      </c>
      <c r="N58" s="169"/>
      <c r="O58" s="169"/>
      <c r="P58" s="169">
        <f>'将来負担比率（分子）の構造'!M$50</f>
        <v>3625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287</v>
      </c>
      <c r="C62" s="169"/>
      <c r="D62" s="169"/>
      <c r="E62" s="169">
        <f>'将来負担比率（分子）の構造'!J$45</f>
        <v>288</v>
      </c>
      <c r="F62" s="169"/>
      <c r="G62" s="169"/>
      <c r="H62" s="169">
        <f>'将来負担比率（分子）の構造'!K$45</f>
        <v>256</v>
      </c>
      <c r="I62" s="169"/>
      <c r="J62" s="169"/>
      <c r="K62" s="169">
        <f>'将来負担比率（分子）の構造'!L$45</f>
        <v>238</v>
      </c>
      <c r="L62" s="169"/>
      <c r="M62" s="169"/>
      <c r="N62" s="169">
        <f>'将来負担比率（分子）の構造'!M$45</f>
        <v>246</v>
      </c>
      <c r="O62" s="169"/>
      <c r="P62" s="169"/>
    </row>
    <row r="63" spans="1:16" x14ac:dyDescent="0.2">
      <c r="A63" s="169" t="s">
        <v>36</v>
      </c>
      <c r="B63" s="169">
        <f>'将来負担比率（分子）の構造'!I$44</f>
        <v>159</v>
      </c>
      <c r="C63" s="169"/>
      <c r="D63" s="169"/>
      <c r="E63" s="169">
        <f>'将来負担比率（分子）の構造'!J$44</f>
        <v>130</v>
      </c>
      <c r="F63" s="169"/>
      <c r="G63" s="169"/>
      <c r="H63" s="169">
        <f>'将来負担比率（分子）の構造'!K$44</f>
        <v>101</v>
      </c>
      <c r="I63" s="169"/>
      <c r="J63" s="169"/>
      <c r="K63" s="169">
        <f>'将来負担比率（分子）の構造'!L$44</f>
        <v>72</v>
      </c>
      <c r="L63" s="169"/>
      <c r="M63" s="169"/>
      <c r="N63" s="169">
        <f>'将来負担比率（分子）の構造'!M$44</f>
        <v>48</v>
      </c>
      <c r="O63" s="169"/>
      <c r="P63" s="169"/>
    </row>
    <row r="64" spans="1:16" x14ac:dyDescent="0.2">
      <c r="A64" s="169" t="s">
        <v>35</v>
      </c>
      <c r="B64" s="169">
        <f>'将来負担比率（分子）の構造'!I$43</f>
        <v>1877</v>
      </c>
      <c r="C64" s="169"/>
      <c r="D64" s="169"/>
      <c r="E64" s="169">
        <f>'将来負担比率（分子）の構造'!J$43</f>
        <v>1759</v>
      </c>
      <c r="F64" s="169"/>
      <c r="G64" s="169"/>
      <c r="H64" s="169">
        <f>'将来負担比率（分子）の構造'!K$43</f>
        <v>1640</v>
      </c>
      <c r="I64" s="169"/>
      <c r="J64" s="169"/>
      <c r="K64" s="169">
        <f>'将来負担比率（分子）の構造'!L$43</f>
        <v>1488</v>
      </c>
      <c r="L64" s="169"/>
      <c r="M64" s="169"/>
      <c r="N64" s="169">
        <f>'将来負担比率（分子）の構造'!M$43</f>
        <v>1310</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2853</v>
      </c>
      <c r="C66" s="169"/>
      <c r="D66" s="169"/>
      <c r="E66" s="169">
        <f>'将来負担比率（分子）の構造'!J$41</f>
        <v>2894</v>
      </c>
      <c r="F66" s="169"/>
      <c r="G66" s="169"/>
      <c r="H66" s="169">
        <f>'将来負担比率（分子）の構造'!K$41</f>
        <v>3083</v>
      </c>
      <c r="I66" s="169"/>
      <c r="J66" s="169"/>
      <c r="K66" s="169">
        <f>'将来負担比率（分子）の構造'!L$41</f>
        <v>3316</v>
      </c>
      <c r="L66" s="169"/>
      <c r="M66" s="169"/>
      <c r="N66" s="169">
        <f>'将来負担比率（分子）の構造'!M$41</f>
        <v>3841</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1566</v>
      </c>
      <c r="C72" s="173">
        <f>基金残高に係る経年分析!G55</f>
        <v>1589</v>
      </c>
      <c r="D72" s="173">
        <f>基金残高に係る経年分析!H55</f>
        <v>1605</v>
      </c>
    </row>
    <row r="73" spans="1:16" x14ac:dyDescent="0.2">
      <c r="A73" s="172" t="s">
        <v>80</v>
      </c>
      <c r="B73" s="173">
        <f>基金残高に係る経年分析!F56</f>
        <v>242</v>
      </c>
      <c r="C73" s="173">
        <f>基金残高に係る経年分析!G56</f>
        <v>526</v>
      </c>
      <c r="D73" s="173">
        <f>基金残高に係る経年分析!H56</f>
        <v>722</v>
      </c>
    </row>
    <row r="74" spans="1:16" x14ac:dyDescent="0.2">
      <c r="A74" s="172" t="s">
        <v>81</v>
      </c>
      <c r="B74" s="173">
        <f>基金残高に係る経年分析!F57</f>
        <v>788</v>
      </c>
      <c r="C74" s="173">
        <f>基金残高に係る経年分析!G57</f>
        <v>1056</v>
      </c>
      <c r="D74" s="173">
        <f>基金残高に係る経年分析!H57</f>
        <v>1080</v>
      </c>
    </row>
  </sheetData>
  <sheetProtection algorithmName="SHA-512" hashValue="BoLRmwgrtd5P3oUQjWVSBEp9bRNnKeD+hZNSq1JY5ZyHS/GCZqNewtOGbphI3QJf0scLBAY9wh/85wZ2WOrzLA==" saltValue="jgbOY9B8Y2A2nWek1e8P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230</v>
      </c>
      <c r="C5" s="597"/>
      <c r="D5" s="597"/>
      <c r="E5" s="597"/>
      <c r="F5" s="597"/>
      <c r="G5" s="597"/>
      <c r="H5" s="597"/>
      <c r="I5" s="597"/>
      <c r="J5" s="597"/>
      <c r="K5" s="597"/>
      <c r="L5" s="597"/>
      <c r="M5" s="597"/>
      <c r="N5" s="597"/>
      <c r="O5" s="597"/>
      <c r="P5" s="597"/>
      <c r="Q5" s="598"/>
      <c r="R5" s="599">
        <v>328381</v>
      </c>
      <c r="S5" s="600"/>
      <c r="T5" s="600"/>
      <c r="U5" s="600"/>
      <c r="V5" s="600"/>
      <c r="W5" s="600"/>
      <c r="X5" s="600"/>
      <c r="Y5" s="601"/>
      <c r="Z5" s="602">
        <v>6.8</v>
      </c>
      <c r="AA5" s="602"/>
      <c r="AB5" s="602"/>
      <c r="AC5" s="602"/>
      <c r="AD5" s="603">
        <v>328381</v>
      </c>
      <c r="AE5" s="603"/>
      <c r="AF5" s="603"/>
      <c r="AG5" s="603"/>
      <c r="AH5" s="603"/>
      <c r="AI5" s="603"/>
      <c r="AJ5" s="603"/>
      <c r="AK5" s="603"/>
      <c r="AL5" s="604">
        <v>13.7</v>
      </c>
      <c r="AM5" s="605"/>
      <c r="AN5" s="605"/>
      <c r="AO5" s="606"/>
      <c r="AP5" s="596" t="s">
        <v>231</v>
      </c>
      <c r="AQ5" s="597"/>
      <c r="AR5" s="597"/>
      <c r="AS5" s="597"/>
      <c r="AT5" s="597"/>
      <c r="AU5" s="597"/>
      <c r="AV5" s="597"/>
      <c r="AW5" s="597"/>
      <c r="AX5" s="597"/>
      <c r="AY5" s="597"/>
      <c r="AZ5" s="597"/>
      <c r="BA5" s="597"/>
      <c r="BB5" s="597"/>
      <c r="BC5" s="597"/>
      <c r="BD5" s="597"/>
      <c r="BE5" s="597"/>
      <c r="BF5" s="598"/>
      <c r="BG5" s="610">
        <v>328381</v>
      </c>
      <c r="BH5" s="611"/>
      <c r="BI5" s="611"/>
      <c r="BJ5" s="611"/>
      <c r="BK5" s="611"/>
      <c r="BL5" s="611"/>
      <c r="BM5" s="611"/>
      <c r="BN5" s="612"/>
      <c r="BO5" s="613">
        <v>100</v>
      </c>
      <c r="BP5" s="613"/>
      <c r="BQ5" s="613"/>
      <c r="BR5" s="613"/>
      <c r="BS5" s="614">
        <v>13011</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60808</v>
      </c>
      <c r="S6" s="611"/>
      <c r="T6" s="611"/>
      <c r="U6" s="611"/>
      <c r="V6" s="611"/>
      <c r="W6" s="611"/>
      <c r="X6" s="611"/>
      <c r="Y6" s="612"/>
      <c r="Z6" s="613">
        <v>1.3</v>
      </c>
      <c r="AA6" s="613"/>
      <c r="AB6" s="613"/>
      <c r="AC6" s="613"/>
      <c r="AD6" s="614">
        <v>60808</v>
      </c>
      <c r="AE6" s="614"/>
      <c r="AF6" s="614"/>
      <c r="AG6" s="614"/>
      <c r="AH6" s="614"/>
      <c r="AI6" s="614"/>
      <c r="AJ6" s="614"/>
      <c r="AK6" s="614"/>
      <c r="AL6" s="615">
        <v>2.5</v>
      </c>
      <c r="AM6" s="616"/>
      <c r="AN6" s="616"/>
      <c r="AO6" s="617"/>
      <c r="AP6" s="607" t="s">
        <v>236</v>
      </c>
      <c r="AQ6" s="608"/>
      <c r="AR6" s="608"/>
      <c r="AS6" s="608"/>
      <c r="AT6" s="608"/>
      <c r="AU6" s="608"/>
      <c r="AV6" s="608"/>
      <c r="AW6" s="608"/>
      <c r="AX6" s="608"/>
      <c r="AY6" s="608"/>
      <c r="AZ6" s="608"/>
      <c r="BA6" s="608"/>
      <c r="BB6" s="608"/>
      <c r="BC6" s="608"/>
      <c r="BD6" s="608"/>
      <c r="BE6" s="608"/>
      <c r="BF6" s="609"/>
      <c r="BG6" s="610">
        <v>328381</v>
      </c>
      <c r="BH6" s="611"/>
      <c r="BI6" s="611"/>
      <c r="BJ6" s="611"/>
      <c r="BK6" s="611"/>
      <c r="BL6" s="611"/>
      <c r="BM6" s="611"/>
      <c r="BN6" s="612"/>
      <c r="BO6" s="613">
        <v>100</v>
      </c>
      <c r="BP6" s="613"/>
      <c r="BQ6" s="613"/>
      <c r="BR6" s="613"/>
      <c r="BS6" s="614">
        <v>13011</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62894</v>
      </c>
      <c r="CS6" s="611"/>
      <c r="CT6" s="611"/>
      <c r="CU6" s="611"/>
      <c r="CV6" s="611"/>
      <c r="CW6" s="611"/>
      <c r="CX6" s="611"/>
      <c r="CY6" s="612"/>
      <c r="CZ6" s="604">
        <v>1.4</v>
      </c>
      <c r="DA6" s="605"/>
      <c r="DB6" s="605"/>
      <c r="DC6" s="621"/>
      <c r="DD6" s="619" t="s">
        <v>131</v>
      </c>
      <c r="DE6" s="611"/>
      <c r="DF6" s="611"/>
      <c r="DG6" s="611"/>
      <c r="DH6" s="611"/>
      <c r="DI6" s="611"/>
      <c r="DJ6" s="611"/>
      <c r="DK6" s="611"/>
      <c r="DL6" s="611"/>
      <c r="DM6" s="611"/>
      <c r="DN6" s="611"/>
      <c r="DO6" s="611"/>
      <c r="DP6" s="612"/>
      <c r="DQ6" s="619">
        <v>62653</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150</v>
      </c>
      <c r="S7" s="611"/>
      <c r="T7" s="611"/>
      <c r="U7" s="611"/>
      <c r="V7" s="611"/>
      <c r="W7" s="611"/>
      <c r="X7" s="611"/>
      <c r="Y7" s="612"/>
      <c r="Z7" s="613">
        <v>0</v>
      </c>
      <c r="AA7" s="613"/>
      <c r="AB7" s="613"/>
      <c r="AC7" s="613"/>
      <c r="AD7" s="614">
        <v>150</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98880</v>
      </c>
      <c r="BH7" s="611"/>
      <c r="BI7" s="611"/>
      <c r="BJ7" s="611"/>
      <c r="BK7" s="611"/>
      <c r="BL7" s="611"/>
      <c r="BM7" s="611"/>
      <c r="BN7" s="612"/>
      <c r="BO7" s="613">
        <v>30.1</v>
      </c>
      <c r="BP7" s="613"/>
      <c r="BQ7" s="613"/>
      <c r="BR7" s="613"/>
      <c r="BS7" s="614" t="s">
        <v>131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892462</v>
      </c>
      <c r="CS7" s="611"/>
      <c r="CT7" s="611"/>
      <c r="CU7" s="611"/>
      <c r="CV7" s="611"/>
      <c r="CW7" s="611"/>
      <c r="CX7" s="611"/>
      <c r="CY7" s="612"/>
      <c r="CZ7" s="613">
        <v>19.2</v>
      </c>
      <c r="DA7" s="613"/>
      <c r="DB7" s="613"/>
      <c r="DC7" s="613"/>
      <c r="DD7" s="619">
        <v>6592</v>
      </c>
      <c r="DE7" s="611"/>
      <c r="DF7" s="611"/>
      <c r="DG7" s="611"/>
      <c r="DH7" s="611"/>
      <c r="DI7" s="611"/>
      <c r="DJ7" s="611"/>
      <c r="DK7" s="611"/>
      <c r="DL7" s="611"/>
      <c r="DM7" s="611"/>
      <c r="DN7" s="611"/>
      <c r="DO7" s="611"/>
      <c r="DP7" s="612"/>
      <c r="DQ7" s="619">
        <v>733888</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1179</v>
      </c>
      <c r="S8" s="611"/>
      <c r="T8" s="611"/>
      <c r="U8" s="611"/>
      <c r="V8" s="611"/>
      <c r="W8" s="611"/>
      <c r="X8" s="611"/>
      <c r="Y8" s="612"/>
      <c r="Z8" s="613">
        <v>0</v>
      </c>
      <c r="AA8" s="613"/>
      <c r="AB8" s="613"/>
      <c r="AC8" s="613"/>
      <c r="AD8" s="614">
        <v>1179</v>
      </c>
      <c r="AE8" s="614"/>
      <c r="AF8" s="614"/>
      <c r="AG8" s="614"/>
      <c r="AH8" s="614"/>
      <c r="AI8" s="614"/>
      <c r="AJ8" s="614"/>
      <c r="AK8" s="614"/>
      <c r="AL8" s="615">
        <v>0</v>
      </c>
      <c r="AM8" s="616"/>
      <c r="AN8" s="616"/>
      <c r="AO8" s="617"/>
      <c r="AP8" s="607" t="s">
        <v>242</v>
      </c>
      <c r="AQ8" s="608"/>
      <c r="AR8" s="608"/>
      <c r="AS8" s="608"/>
      <c r="AT8" s="608"/>
      <c r="AU8" s="608"/>
      <c r="AV8" s="608"/>
      <c r="AW8" s="608"/>
      <c r="AX8" s="608"/>
      <c r="AY8" s="608"/>
      <c r="AZ8" s="608"/>
      <c r="BA8" s="608"/>
      <c r="BB8" s="608"/>
      <c r="BC8" s="608"/>
      <c r="BD8" s="608"/>
      <c r="BE8" s="608"/>
      <c r="BF8" s="609"/>
      <c r="BG8" s="610">
        <v>4746</v>
      </c>
      <c r="BH8" s="611"/>
      <c r="BI8" s="611"/>
      <c r="BJ8" s="611"/>
      <c r="BK8" s="611"/>
      <c r="BL8" s="611"/>
      <c r="BM8" s="611"/>
      <c r="BN8" s="612"/>
      <c r="BO8" s="613">
        <v>1.4</v>
      </c>
      <c r="BP8" s="613"/>
      <c r="BQ8" s="613"/>
      <c r="BR8" s="613"/>
      <c r="BS8" s="614" t="s">
        <v>131</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681913</v>
      </c>
      <c r="CS8" s="611"/>
      <c r="CT8" s="611"/>
      <c r="CU8" s="611"/>
      <c r="CV8" s="611"/>
      <c r="CW8" s="611"/>
      <c r="CX8" s="611"/>
      <c r="CY8" s="612"/>
      <c r="CZ8" s="613">
        <v>14.7</v>
      </c>
      <c r="DA8" s="613"/>
      <c r="DB8" s="613"/>
      <c r="DC8" s="613"/>
      <c r="DD8" s="619" t="s">
        <v>131</v>
      </c>
      <c r="DE8" s="611"/>
      <c r="DF8" s="611"/>
      <c r="DG8" s="611"/>
      <c r="DH8" s="611"/>
      <c r="DI8" s="611"/>
      <c r="DJ8" s="611"/>
      <c r="DK8" s="611"/>
      <c r="DL8" s="611"/>
      <c r="DM8" s="611"/>
      <c r="DN8" s="611"/>
      <c r="DO8" s="611"/>
      <c r="DP8" s="612"/>
      <c r="DQ8" s="619">
        <v>433650</v>
      </c>
      <c r="DR8" s="611"/>
      <c r="DS8" s="611"/>
      <c r="DT8" s="611"/>
      <c r="DU8" s="611"/>
      <c r="DV8" s="611"/>
      <c r="DW8" s="611"/>
      <c r="DX8" s="611"/>
      <c r="DY8" s="611"/>
      <c r="DZ8" s="611"/>
      <c r="EA8" s="611"/>
      <c r="EB8" s="611"/>
      <c r="EC8" s="620"/>
    </row>
    <row r="9" spans="2:143" ht="11.25" customHeight="1" x14ac:dyDescent="0.2">
      <c r="B9" s="607" t="s">
        <v>244</v>
      </c>
      <c r="C9" s="608"/>
      <c r="D9" s="608"/>
      <c r="E9" s="608"/>
      <c r="F9" s="608"/>
      <c r="G9" s="608"/>
      <c r="H9" s="608"/>
      <c r="I9" s="608"/>
      <c r="J9" s="608"/>
      <c r="K9" s="608"/>
      <c r="L9" s="608"/>
      <c r="M9" s="608"/>
      <c r="N9" s="608"/>
      <c r="O9" s="608"/>
      <c r="P9" s="608"/>
      <c r="Q9" s="609"/>
      <c r="R9" s="610">
        <v>935</v>
      </c>
      <c r="S9" s="611"/>
      <c r="T9" s="611"/>
      <c r="U9" s="611"/>
      <c r="V9" s="611"/>
      <c r="W9" s="611"/>
      <c r="X9" s="611"/>
      <c r="Y9" s="612"/>
      <c r="Z9" s="613">
        <v>0</v>
      </c>
      <c r="AA9" s="613"/>
      <c r="AB9" s="613"/>
      <c r="AC9" s="613"/>
      <c r="AD9" s="614">
        <v>935</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83070</v>
      </c>
      <c r="BH9" s="611"/>
      <c r="BI9" s="611"/>
      <c r="BJ9" s="611"/>
      <c r="BK9" s="611"/>
      <c r="BL9" s="611"/>
      <c r="BM9" s="611"/>
      <c r="BN9" s="612"/>
      <c r="BO9" s="613">
        <v>25.3</v>
      </c>
      <c r="BP9" s="613"/>
      <c r="BQ9" s="613"/>
      <c r="BR9" s="613"/>
      <c r="BS9" s="614" t="s">
        <v>131</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622935</v>
      </c>
      <c r="CS9" s="611"/>
      <c r="CT9" s="611"/>
      <c r="CU9" s="611"/>
      <c r="CV9" s="611"/>
      <c r="CW9" s="611"/>
      <c r="CX9" s="611"/>
      <c r="CY9" s="612"/>
      <c r="CZ9" s="613">
        <v>13.4</v>
      </c>
      <c r="DA9" s="613"/>
      <c r="DB9" s="613"/>
      <c r="DC9" s="613"/>
      <c r="DD9" s="619" t="s">
        <v>131</v>
      </c>
      <c r="DE9" s="611"/>
      <c r="DF9" s="611"/>
      <c r="DG9" s="611"/>
      <c r="DH9" s="611"/>
      <c r="DI9" s="611"/>
      <c r="DJ9" s="611"/>
      <c r="DK9" s="611"/>
      <c r="DL9" s="611"/>
      <c r="DM9" s="611"/>
      <c r="DN9" s="611"/>
      <c r="DO9" s="611"/>
      <c r="DP9" s="612"/>
      <c r="DQ9" s="619">
        <v>586632</v>
      </c>
      <c r="DR9" s="611"/>
      <c r="DS9" s="611"/>
      <c r="DT9" s="611"/>
      <c r="DU9" s="611"/>
      <c r="DV9" s="611"/>
      <c r="DW9" s="611"/>
      <c r="DX9" s="611"/>
      <c r="DY9" s="611"/>
      <c r="DZ9" s="611"/>
      <c r="EA9" s="611"/>
      <c r="EB9" s="611"/>
      <c r="EC9" s="620"/>
    </row>
    <row r="10" spans="2:143" ht="11.25" customHeight="1" x14ac:dyDescent="0.2">
      <c r="B10" s="607" t="s">
        <v>247</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9007</v>
      </c>
      <c r="BH10" s="611"/>
      <c r="BI10" s="611"/>
      <c r="BJ10" s="611"/>
      <c r="BK10" s="611"/>
      <c r="BL10" s="611"/>
      <c r="BM10" s="611"/>
      <c r="BN10" s="612"/>
      <c r="BO10" s="613">
        <v>2.7</v>
      </c>
      <c r="BP10" s="613"/>
      <c r="BQ10" s="613"/>
      <c r="BR10" s="613"/>
      <c r="BS10" s="614" t="s">
        <v>131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8723</v>
      </c>
      <c r="CS10" s="611"/>
      <c r="CT10" s="611"/>
      <c r="CU10" s="611"/>
      <c r="CV10" s="611"/>
      <c r="CW10" s="611"/>
      <c r="CX10" s="611"/>
      <c r="CY10" s="612"/>
      <c r="CZ10" s="613">
        <v>0.2</v>
      </c>
      <c r="DA10" s="613"/>
      <c r="DB10" s="613"/>
      <c r="DC10" s="613"/>
      <c r="DD10" s="619" t="s">
        <v>131</v>
      </c>
      <c r="DE10" s="611"/>
      <c r="DF10" s="611"/>
      <c r="DG10" s="611"/>
      <c r="DH10" s="611"/>
      <c r="DI10" s="611"/>
      <c r="DJ10" s="611"/>
      <c r="DK10" s="611"/>
      <c r="DL10" s="611"/>
      <c r="DM10" s="611"/>
      <c r="DN10" s="611"/>
      <c r="DO10" s="611"/>
      <c r="DP10" s="612"/>
      <c r="DQ10" s="619">
        <v>8723</v>
      </c>
      <c r="DR10" s="611"/>
      <c r="DS10" s="611"/>
      <c r="DT10" s="611"/>
      <c r="DU10" s="611"/>
      <c r="DV10" s="611"/>
      <c r="DW10" s="611"/>
      <c r="DX10" s="611"/>
      <c r="DY10" s="611"/>
      <c r="DZ10" s="611"/>
      <c r="EA10" s="611"/>
      <c r="EB10" s="611"/>
      <c r="EC10" s="620"/>
    </row>
    <row r="11" spans="2:143" ht="11.25" customHeight="1" x14ac:dyDescent="0.2">
      <c r="B11" s="607" t="s">
        <v>250</v>
      </c>
      <c r="C11" s="608"/>
      <c r="D11" s="608"/>
      <c r="E11" s="608"/>
      <c r="F11" s="608"/>
      <c r="G11" s="608"/>
      <c r="H11" s="608"/>
      <c r="I11" s="608"/>
      <c r="J11" s="608"/>
      <c r="K11" s="608"/>
      <c r="L11" s="608"/>
      <c r="M11" s="608"/>
      <c r="N11" s="608"/>
      <c r="O11" s="608"/>
      <c r="P11" s="608"/>
      <c r="Q11" s="609"/>
      <c r="R11" s="610">
        <v>74430</v>
      </c>
      <c r="S11" s="611"/>
      <c r="T11" s="611"/>
      <c r="U11" s="611"/>
      <c r="V11" s="611"/>
      <c r="W11" s="611"/>
      <c r="X11" s="611"/>
      <c r="Y11" s="612"/>
      <c r="Z11" s="615">
        <v>1.5</v>
      </c>
      <c r="AA11" s="616"/>
      <c r="AB11" s="616"/>
      <c r="AC11" s="622"/>
      <c r="AD11" s="619">
        <v>74430</v>
      </c>
      <c r="AE11" s="611"/>
      <c r="AF11" s="611"/>
      <c r="AG11" s="611"/>
      <c r="AH11" s="611"/>
      <c r="AI11" s="611"/>
      <c r="AJ11" s="611"/>
      <c r="AK11" s="612"/>
      <c r="AL11" s="615">
        <v>3.1</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2057</v>
      </c>
      <c r="BH11" s="611"/>
      <c r="BI11" s="611"/>
      <c r="BJ11" s="611"/>
      <c r="BK11" s="611"/>
      <c r="BL11" s="611"/>
      <c r="BM11" s="611"/>
      <c r="BN11" s="612"/>
      <c r="BO11" s="613">
        <v>0.6</v>
      </c>
      <c r="BP11" s="613"/>
      <c r="BQ11" s="613"/>
      <c r="BR11" s="613"/>
      <c r="BS11" s="614" t="s">
        <v>131</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399018</v>
      </c>
      <c r="CS11" s="611"/>
      <c r="CT11" s="611"/>
      <c r="CU11" s="611"/>
      <c r="CV11" s="611"/>
      <c r="CW11" s="611"/>
      <c r="CX11" s="611"/>
      <c r="CY11" s="612"/>
      <c r="CZ11" s="613">
        <v>8.6</v>
      </c>
      <c r="DA11" s="613"/>
      <c r="DB11" s="613"/>
      <c r="DC11" s="613"/>
      <c r="DD11" s="619">
        <v>62123</v>
      </c>
      <c r="DE11" s="611"/>
      <c r="DF11" s="611"/>
      <c r="DG11" s="611"/>
      <c r="DH11" s="611"/>
      <c r="DI11" s="611"/>
      <c r="DJ11" s="611"/>
      <c r="DK11" s="611"/>
      <c r="DL11" s="611"/>
      <c r="DM11" s="611"/>
      <c r="DN11" s="611"/>
      <c r="DO11" s="611"/>
      <c r="DP11" s="612"/>
      <c r="DQ11" s="619">
        <v>199620</v>
      </c>
      <c r="DR11" s="611"/>
      <c r="DS11" s="611"/>
      <c r="DT11" s="611"/>
      <c r="DU11" s="611"/>
      <c r="DV11" s="611"/>
      <c r="DW11" s="611"/>
      <c r="DX11" s="611"/>
      <c r="DY11" s="611"/>
      <c r="DZ11" s="611"/>
      <c r="EA11" s="611"/>
      <c r="EB11" s="611"/>
      <c r="EC11" s="620"/>
    </row>
    <row r="12" spans="2:143" ht="11.25" customHeight="1" x14ac:dyDescent="0.2">
      <c r="B12" s="607" t="s">
        <v>253</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131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197669</v>
      </c>
      <c r="BH12" s="611"/>
      <c r="BI12" s="611"/>
      <c r="BJ12" s="611"/>
      <c r="BK12" s="611"/>
      <c r="BL12" s="611"/>
      <c r="BM12" s="611"/>
      <c r="BN12" s="612"/>
      <c r="BO12" s="613">
        <v>60.2</v>
      </c>
      <c r="BP12" s="613"/>
      <c r="BQ12" s="613"/>
      <c r="BR12" s="613"/>
      <c r="BS12" s="614">
        <v>13011</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88913</v>
      </c>
      <c r="CS12" s="611"/>
      <c r="CT12" s="611"/>
      <c r="CU12" s="611"/>
      <c r="CV12" s="611"/>
      <c r="CW12" s="611"/>
      <c r="CX12" s="611"/>
      <c r="CY12" s="612"/>
      <c r="CZ12" s="613">
        <v>1.9</v>
      </c>
      <c r="DA12" s="613"/>
      <c r="DB12" s="613"/>
      <c r="DC12" s="613"/>
      <c r="DD12" s="619">
        <v>22389</v>
      </c>
      <c r="DE12" s="611"/>
      <c r="DF12" s="611"/>
      <c r="DG12" s="611"/>
      <c r="DH12" s="611"/>
      <c r="DI12" s="611"/>
      <c r="DJ12" s="611"/>
      <c r="DK12" s="611"/>
      <c r="DL12" s="611"/>
      <c r="DM12" s="611"/>
      <c r="DN12" s="611"/>
      <c r="DO12" s="611"/>
      <c r="DP12" s="612"/>
      <c r="DQ12" s="619">
        <v>59222</v>
      </c>
      <c r="DR12" s="611"/>
      <c r="DS12" s="611"/>
      <c r="DT12" s="611"/>
      <c r="DU12" s="611"/>
      <c r="DV12" s="611"/>
      <c r="DW12" s="611"/>
      <c r="DX12" s="611"/>
      <c r="DY12" s="611"/>
      <c r="DZ12" s="611"/>
      <c r="EA12" s="611"/>
      <c r="EB12" s="611"/>
      <c r="EC12" s="620"/>
    </row>
    <row r="13" spans="2:143" ht="11.25" customHeight="1" x14ac:dyDescent="0.2">
      <c r="B13" s="607" t="s">
        <v>256</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195179</v>
      </c>
      <c r="BH13" s="611"/>
      <c r="BI13" s="611"/>
      <c r="BJ13" s="611"/>
      <c r="BK13" s="611"/>
      <c r="BL13" s="611"/>
      <c r="BM13" s="611"/>
      <c r="BN13" s="612"/>
      <c r="BO13" s="613">
        <v>59.4</v>
      </c>
      <c r="BP13" s="613"/>
      <c r="BQ13" s="613"/>
      <c r="BR13" s="613"/>
      <c r="BS13" s="614">
        <v>13011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216225</v>
      </c>
      <c r="CS13" s="611"/>
      <c r="CT13" s="611"/>
      <c r="CU13" s="611"/>
      <c r="CV13" s="611"/>
      <c r="CW13" s="611"/>
      <c r="CX13" s="611"/>
      <c r="CY13" s="612"/>
      <c r="CZ13" s="613">
        <v>4.5999999999999996</v>
      </c>
      <c r="DA13" s="613"/>
      <c r="DB13" s="613"/>
      <c r="DC13" s="613"/>
      <c r="DD13" s="619">
        <v>48198</v>
      </c>
      <c r="DE13" s="611"/>
      <c r="DF13" s="611"/>
      <c r="DG13" s="611"/>
      <c r="DH13" s="611"/>
      <c r="DI13" s="611"/>
      <c r="DJ13" s="611"/>
      <c r="DK13" s="611"/>
      <c r="DL13" s="611"/>
      <c r="DM13" s="611"/>
      <c r="DN13" s="611"/>
      <c r="DO13" s="611"/>
      <c r="DP13" s="612"/>
      <c r="DQ13" s="619">
        <v>132113</v>
      </c>
      <c r="DR13" s="611"/>
      <c r="DS13" s="611"/>
      <c r="DT13" s="611"/>
      <c r="DU13" s="611"/>
      <c r="DV13" s="611"/>
      <c r="DW13" s="611"/>
      <c r="DX13" s="611"/>
      <c r="DY13" s="611"/>
      <c r="DZ13" s="611"/>
      <c r="EA13" s="611"/>
      <c r="EB13" s="611"/>
      <c r="EC13" s="620"/>
    </row>
    <row r="14" spans="2:143" ht="11.25" customHeight="1" x14ac:dyDescent="0.2">
      <c r="B14" s="607" t="s">
        <v>259</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14669</v>
      </c>
      <c r="BH14" s="611"/>
      <c r="BI14" s="611"/>
      <c r="BJ14" s="611"/>
      <c r="BK14" s="611"/>
      <c r="BL14" s="611"/>
      <c r="BM14" s="611"/>
      <c r="BN14" s="612"/>
      <c r="BO14" s="613">
        <v>4.5</v>
      </c>
      <c r="BP14" s="613"/>
      <c r="BQ14" s="613"/>
      <c r="BR14" s="613"/>
      <c r="BS14" s="614" t="s">
        <v>131</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72641</v>
      </c>
      <c r="CS14" s="611"/>
      <c r="CT14" s="611"/>
      <c r="CU14" s="611"/>
      <c r="CV14" s="611"/>
      <c r="CW14" s="611"/>
      <c r="CX14" s="611"/>
      <c r="CY14" s="612"/>
      <c r="CZ14" s="613">
        <v>1.6</v>
      </c>
      <c r="DA14" s="613"/>
      <c r="DB14" s="613"/>
      <c r="DC14" s="613"/>
      <c r="DD14" s="619" t="s">
        <v>131</v>
      </c>
      <c r="DE14" s="611"/>
      <c r="DF14" s="611"/>
      <c r="DG14" s="611"/>
      <c r="DH14" s="611"/>
      <c r="DI14" s="611"/>
      <c r="DJ14" s="611"/>
      <c r="DK14" s="611"/>
      <c r="DL14" s="611"/>
      <c r="DM14" s="611"/>
      <c r="DN14" s="611"/>
      <c r="DO14" s="611"/>
      <c r="DP14" s="612"/>
      <c r="DQ14" s="619">
        <v>72424</v>
      </c>
      <c r="DR14" s="611"/>
      <c r="DS14" s="611"/>
      <c r="DT14" s="611"/>
      <c r="DU14" s="611"/>
      <c r="DV14" s="611"/>
      <c r="DW14" s="611"/>
      <c r="DX14" s="611"/>
      <c r="DY14" s="611"/>
      <c r="DZ14" s="611"/>
      <c r="EA14" s="611"/>
      <c r="EB14" s="611"/>
      <c r="EC14" s="620"/>
    </row>
    <row r="15" spans="2:143" ht="11.25" customHeight="1" x14ac:dyDescent="0.2">
      <c r="B15" s="607" t="s">
        <v>262</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17163</v>
      </c>
      <c r="BH15" s="611"/>
      <c r="BI15" s="611"/>
      <c r="BJ15" s="611"/>
      <c r="BK15" s="611"/>
      <c r="BL15" s="611"/>
      <c r="BM15" s="611"/>
      <c r="BN15" s="612"/>
      <c r="BO15" s="613">
        <v>5.2</v>
      </c>
      <c r="BP15" s="613"/>
      <c r="BQ15" s="613"/>
      <c r="BR15" s="613"/>
      <c r="BS15" s="614" t="s">
        <v>131</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1278790</v>
      </c>
      <c r="CS15" s="611"/>
      <c r="CT15" s="611"/>
      <c r="CU15" s="611"/>
      <c r="CV15" s="611"/>
      <c r="CW15" s="611"/>
      <c r="CX15" s="611"/>
      <c r="CY15" s="612"/>
      <c r="CZ15" s="613">
        <v>27.5</v>
      </c>
      <c r="DA15" s="613"/>
      <c r="DB15" s="613"/>
      <c r="DC15" s="613"/>
      <c r="DD15" s="619">
        <v>995317</v>
      </c>
      <c r="DE15" s="611"/>
      <c r="DF15" s="611"/>
      <c r="DG15" s="611"/>
      <c r="DH15" s="611"/>
      <c r="DI15" s="611"/>
      <c r="DJ15" s="611"/>
      <c r="DK15" s="611"/>
      <c r="DL15" s="611"/>
      <c r="DM15" s="611"/>
      <c r="DN15" s="611"/>
      <c r="DO15" s="611"/>
      <c r="DP15" s="612"/>
      <c r="DQ15" s="619">
        <v>244702</v>
      </c>
      <c r="DR15" s="611"/>
      <c r="DS15" s="611"/>
      <c r="DT15" s="611"/>
      <c r="DU15" s="611"/>
      <c r="DV15" s="611"/>
      <c r="DW15" s="611"/>
      <c r="DX15" s="611"/>
      <c r="DY15" s="611"/>
      <c r="DZ15" s="611"/>
      <c r="EA15" s="611"/>
      <c r="EB15" s="611"/>
      <c r="EC15" s="620"/>
    </row>
    <row r="16" spans="2:143" ht="11.25" customHeight="1" x14ac:dyDescent="0.2">
      <c r="B16" s="607" t="s">
        <v>265</v>
      </c>
      <c r="C16" s="608"/>
      <c r="D16" s="608"/>
      <c r="E16" s="608"/>
      <c r="F16" s="608"/>
      <c r="G16" s="608"/>
      <c r="H16" s="608"/>
      <c r="I16" s="608"/>
      <c r="J16" s="608"/>
      <c r="K16" s="608"/>
      <c r="L16" s="608"/>
      <c r="M16" s="608"/>
      <c r="N16" s="608"/>
      <c r="O16" s="608"/>
      <c r="P16" s="608"/>
      <c r="Q16" s="609"/>
      <c r="R16" s="610">
        <v>2787</v>
      </c>
      <c r="S16" s="611"/>
      <c r="T16" s="611"/>
      <c r="U16" s="611"/>
      <c r="V16" s="611"/>
      <c r="W16" s="611"/>
      <c r="X16" s="611"/>
      <c r="Y16" s="612"/>
      <c r="Z16" s="613">
        <v>0.1</v>
      </c>
      <c r="AA16" s="613"/>
      <c r="AB16" s="613"/>
      <c r="AC16" s="613"/>
      <c r="AD16" s="614">
        <v>2787</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8251</v>
      </c>
      <c r="CS16" s="611"/>
      <c r="CT16" s="611"/>
      <c r="CU16" s="611"/>
      <c r="CV16" s="611"/>
      <c r="CW16" s="611"/>
      <c r="CX16" s="611"/>
      <c r="CY16" s="612"/>
      <c r="CZ16" s="613">
        <v>0.2</v>
      </c>
      <c r="DA16" s="613"/>
      <c r="DB16" s="613"/>
      <c r="DC16" s="613"/>
      <c r="DD16" s="619" t="s">
        <v>131</v>
      </c>
      <c r="DE16" s="611"/>
      <c r="DF16" s="611"/>
      <c r="DG16" s="611"/>
      <c r="DH16" s="611"/>
      <c r="DI16" s="611"/>
      <c r="DJ16" s="611"/>
      <c r="DK16" s="611"/>
      <c r="DL16" s="611"/>
      <c r="DM16" s="611"/>
      <c r="DN16" s="611"/>
      <c r="DO16" s="611"/>
      <c r="DP16" s="612"/>
      <c r="DQ16" s="619">
        <v>1066</v>
      </c>
      <c r="DR16" s="611"/>
      <c r="DS16" s="611"/>
      <c r="DT16" s="611"/>
      <c r="DU16" s="611"/>
      <c r="DV16" s="611"/>
      <c r="DW16" s="611"/>
      <c r="DX16" s="611"/>
      <c r="DY16" s="611"/>
      <c r="DZ16" s="611"/>
      <c r="EA16" s="611"/>
      <c r="EB16" s="611"/>
      <c r="EC16" s="620"/>
    </row>
    <row r="17" spans="2:133" ht="11.25" customHeight="1" x14ac:dyDescent="0.2">
      <c r="B17" s="607" t="s">
        <v>268</v>
      </c>
      <c r="C17" s="608"/>
      <c r="D17" s="608"/>
      <c r="E17" s="608"/>
      <c r="F17" s="608"/>
      <c r="G17" s="608"/>
      <c r="H17" s="608"/>
      <c r="I17" s="608"/>
      <c r="J17" s="608"/>
      <c r="K17" s="608"/>
      <c r="L17" s="608"/>
      <c r="M17" s="608"/>
      <c r="N17" s="608"/>
      <c r="O17" s="608"/>
      <c r="P17" s="608"/>
      <c r="Q17" s="609"/>
      <c r="R17" s="610">
        <v>4692</v>
      </c>
      <c r="S17" s="611"/>
      <c r="T17" s="611"/>
      <c r="U17" s="611"/>
      <c r="V17" s="611"/>
      <c r="W17" s="611"/>
      <c r="X17" s="611"/>
      <c r="Y17" s="612"/>
      <c r="Z17" s="613">
        <v>0.1</v>
      </c>
      <c r="AA17" s="613"/>
      <c r="AB17" s="613"/>
      <c r="AC17" s="613"/>
      <c r="AD17" s="614">
        <v>4692</v>
      </c>
      <c r="AE17" s="614"/>
      <c r="AF17" s="614"/>
      <c r="AG17" s="614"/>
      <c r="AH17" s="614"/>
      <c r="AI17" s="614"/>
      <c r="AJ17" s="614"/>
      <c r="AK17" s="614"/>
      <c r="AL17" s="615">
        <v>0.2</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131</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317752</v>
      </c>
      <c r="CS17" s="611"/>
      <c r="CT17" s="611"/>
      <c r="CU17" s="611"/>
      <c r="CV17" s="611"/>
      <c r="CW17" s="611"/>
      <c r="CX17" s="611"/>
      <c r="CY17" s="612"/>
      <c r="CZ17" s="613">
        <v>6.8</v>
      </c>
      <c r="DA17" s="613"/>
      <c r="DB17" s="613"/>
      <c r="DC17" s="613"/>
      <c r="DD17" s="619" t="s">
        <v>131</v>
      </c>
      <c r="DE17" s="611"/>
      <c r="DF17" s="611"/>
      <c r="DG17" s="611"/>
      <c r="DH17" s="611"/>
      <c r="DI17" s="611"/>
      <c r="DJ17" s="611"/>
      <c r="DK17" s="611"/>
      <c r="DL17" s="611"/>
      <c r="DM17" s="611"/>
      <c r="DN17" s="611"/>
      <c r="DO17" s="611"/>
      <c r="DP17" s="612"/>
      <c r="DQ17" s="619">
        <v>310466</v>
      </c>
      <c r="DR17" s="611"/>
      <c r="DS17" s="611"/>
      <c r="DT17" s="611"/>
      <c r="DU17" s="611"/>
      <c r="DV17" s="611"/>
      <c r="DW17" s="611"/>
      <c r="DX17" s="611"/>
      <c r="DY17" s="611"/>
      <c r="DZ17" s="611"/>
      <c r="EA17" s="611"/>
      <c r="EB17" s="611"/>
      <c r="EC17" s="620"/>
    </row>
    <row r="18" spans="2:133" ht="11.25" customHeight="1" x14ac:dyDescent="0.2">
      <c r="B18" s="607" t="s">
        <v>271</v>
      </c>
      <c r="C18" s="608"/>
      <c r="D18" s="608"/>
      <c r="E18" s="608"/>
      <c r="F18" s="608"/>
      <c r="G18" s="608"/>
      <c r="H18" s="608"/>
      <c r="I18" s="608"/>
      <c r="J18" s="608"/>
      <c r="K18" s="608"/>
      <c r="L18" s="608"/>
      <c r="M18" s="608"/>
      <c r="N18" s="608"/>
      <c r="O18" s="608"/>
      <c r="P18" s="608"/>
      <c r="Q18" s="609"/>
      <c r="R18" s="610">
        <v>443</v>
      </c>
      <c r="S18" s="611"/>
      <c r="T18" s="611"/>
      <c r="U18" s="611"/>
      <c r="V18" s="611"/>
      <c r="W18" s="611"/>
      <c r="X18" s="611"/>
      <c r="Y18" s="612"/>
      <c r="Z18" s="613">
        <v>0</v>
      </c>
      <c r="AA18" s="613"/>
      <c r="AB18" s="613"/>
      <c r="AC18" s="613"/>
      <c r="AD18" s="614">
        <v>443</v>
      </c>
      <c r="AE18" s="614"/>
      <c r="AF18" s="614"/>
      <c r="AG18" s="614"/>
      <c r="AH18" s="614"/>
      <c r="AI18" s="614"/>
      <c r="AJ18" s="614"/>
      <c r="AK18" s="614"/>
      <c r="AL18" s="615">
        <v>0</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274</v>
      </c>
      <c r="C19" s="608"/>
      <c r="D19" s="608"/>
      <c r="E19" s="608"/>
      <c r="F19" s="608"/>
      <c r="G19" s="608"/>
      <c r="H19" s="608"/>
      <c r="I19" s="608"/>
      <c r="J19" s="608"/>
      <c r="K19" s="608"/>
      <c r="L19" s="608"/>
      <c r="M19" s="608"/>
      <c r="N19" s="608"/>
      <c r="O19" s="608"/>
      <c r="P19" s="608"/>
      <c r="Q19" s="609"/>
      <c r="R19" s="610">
        <v>443</v>
      </c>
      <c r="S19" s="611"/>
      <c r="T19" s="611"/>
      <c r="U19" s="611"/>
      <c r="V19" s="611"/>
      <c r="W19" s="611"/>
      <c r="X19" s="611"/>
      <c r="Y19" s="612"/>
      <c r="Z19" s="613">
        <v>0</v>
      </c>
      <c r="AA19" s="613"/>
      <c r="AB19" s="613"/>
      <c r="AC19" s="613"/>
      <c r="AD19" s="614">
        <v>443</v>
      </c>
      <c r="AE19" s="614"/>
      <c r="AF19" s="614"/>
      <c r="AG19" s="614"/>
      <c r="AH19" s="614"/>
      <c r="AI19" s="614"/>
      <c r="AJ19" s="614"/>
      <c r="AK19" s="614"/>
      <c r="AL19" s="615">
        <v>0</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131</v>
      </c>
      <c r="BP19" s="613"/>
      <c r="BQ19" s="613"/>
      <c r="BR19" s="613"/>
      <c r="BS19" s="614" t="s">
        <v>131</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2">
      <c r="B20" s="623" t="s">
        <v>277</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131</v>
      </c>
      <c r="AA20" s="613"/>
      <c r="AB20" s="613"/>
      <c r="AC20" s="613"/>
      <c r="AD20" s="614" t="s">
        <v>131</v>
      </c>
      <c r="AE20" s="614"/>
      <c r="AF20" s="614"/>
      <c r="AG20" s="614"/>
      <c r="AH20" s="614"/>
      <c r="AI20" s="614"/>
      <c r="AJ20" s="614"/>
      <c r="AK20" s="614"/>
      <c r="AL20" s="615" t="s">
        <v>131</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131</v>
      </c>
      <c r="BP20" s="613"/>
      <c r="BQ20" s="613"/>
      <c r="BR20" s="613"/>
      <c r="BS20" s="614" t="s">
        <v>131</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4650517</v>
      </c>
      <c r="CS20" s="611"/>
      <c r="CT20" s="611"/>
      <c r="CU20" s="611"/>
      <c r="CV20" s="611"/>
      <c r="CW20" s="611"/>
      <c r="CX20" s="611"/>
      <c r="CY20" s="612"/>
      <c r="CZ20" s="613">
        <v>100</v>
      </c>
      <c r="DA20" s="613"/>
      <c r="DB20" s="613"/>
      <c r="DC20" s="613"/>
      <c r="DD20" s="619">
        <v>1134619</v>
      </c>
      <c r="DE20" s="611"/>
      <c r="DF20" s="611"/>
      <c r="DG20" s="611"/>
      <c r="DH20" s="611"/>
      <c r="DI20" s="611"/>
      <c r="DJ20" s="611"/>
      <c r="DK20" s="611"/>
      <c r="DL20" s="611"/>
      <c r="DM20" s="611"/>
      <c r="DN20" s="611"/>
      <c r="DO20" s="611"/>
      <c r="DP20" s="612"/>
      <c r="DQ20" s="619">
        <v>2845159</v>
      </c>
      <c r="DR20" s="611"/>
      <c r="DS20" s="611"/>
      <c r="DT20" s="611"/>
      <c r="DU20" s="611"/>
      <c r="DV20" s="611"/>
      <c r="DW20" s="611"/>
      <c r="DX20" s="611"/>
      <c r="DY20" s="611"/>
      <c r="DZ20" s="611"/>
      <c r="EA20" s="611"/>
      <c r="EB20" s="611"/>
      <c r="EC20" s="620"/>
    </row>
    <row r="21" spans="2:133" ht="11.25" customHeight="1" x14ac:dyDescent="0.2">
      <c r="B21" s="607" t="s">
        <v>280</v>
      </c>
      <c r="C21" s="608"/>
      <c r="D21" s="608"/>
      <c r="E21" s="608"/>
      <c r="F21" s="608"/>
      <c r="G21" s="608"/>
      <c r="H21" s="608"/>
      <c r="I21" s="608"/>
      <c r="J21" s="608"/>
      <c r="K21" s="608"/>
      <c r="L21" s="608"/>
      <c r="M21" s="608"/>
      <c r="N21" s="608"/>
      <c r="O21" s="608"/>
      <c r="P21" s="608"/>
      <c r="Q21" s="609"/>
      <c r="R21" s="610">
        <v>2283400</v>
      </c>
      <c r="S21" s="611"/>
      <c r="T21" s="611"/>
      <c r="U21" s="611"/>
      <c r="V21" s="611"/>
      <c r="W21" s="611"/>
      <c r="X21" s="611"/>
      <c r="Y21" s="612"/>
      <c r="Z21" s="613">
        <v>47.1</v>
      </c>
      <c r="AA21" s="613"/>
      <c r="AB21" s="613"/>
      <c r="AC21" s="613"/>
      <c r="AD21" s="614">
        <v>1915885</v>
      </c>
      <c r="AE21" s="614"/>
      <c r="AF21" s="614"/>
      <c r="AG21" s="614"/>
      <c r="AH21" s="614"/>
      <c r="AI21" s="614"/>
      <c r="AJ21" s="614"/>
      <c r="AK21" s="614"/>
      <c r="AL21" s="615">
        <v>80.099999999999994</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131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282</v>
      </c>
      <c r="C22" s="608"/>
      <c r="D22" s="608"/>
      <c r="E22" s="608"/>
      <c r="F22" s="608"/>
      <c r="G22" s="608"/>
      <c r="H22" s="608"/>
      <c r="I22" s="608"/>
      <c r="J22" s="608"/>
      <c r="K22" s="608"/>
      <c r="L22" s="608"/>
      <c r="M22" s="608"/>
      <c r="N22" s="608"/>
      <c r="O22" s="608"/>
      <c r="P22" s="608"/>
      <c r="Q22" s="609"/>
      <c r="R22" s="610">
        <v>1915885</v>
      </c>
      <c r="S22" s="611"/>
      <c r="T22" s="611"/>
      <c r="U22" s="611"/>
      <c r="V22" s="611"/>
      <c r="W22" s="611"/>
      <c r="X22" s="611"/>
      <c r="Y22" s="612"/>
      <c r="Z22" s="613">
        <v>39.5</v>
      </c>
      <c r="AA22" s="613"/>
      <c r="AB22" s="613"/>
      <c r="AC22" s="613"/>
      <c r="AD22" s="614">
        <v>1915885</v>
      </c>
      <c r="AE22" s="614"/>
      <c r="AF22" s="614"/>
      <c r="AG22" s="614"/>
      <c r="AH22" s="614"/>
      <c r="AI22" s="614"/>
      <c r="AJ22" s="614"/>
      <c r="AK22" s="614"/>
      <c r="AL22" s="615">
        <v>80.099999999999994</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285</v>
      </c>
      <c r="C23" s="608"/>
      <c r="D23" s="608"/>
      <c r="E23" s="608"/>
      <c r="F23" s="608"/>
      <c r="G23" s="608"/>
      <c r="H23" s="608"/>
      <c r="I23" s="608"/>
      <c r="J23" s="608"/>
      <c r="K23" s="608"/>
      <c r="L23" s="608"/>
      <c r="M23" s="608"/>
      <c r="N23" s="608"/>
      <c r="O23" s="608"/>
      <c r="P23" s="608"/>
      <c r="Q23" s="609"/>
      <c r="R23" s="610">
        <v>367515</v>
      </c>
      <c r="S23" s="611"/>
      <c r="T23" s="611"/>
      <c r="U23" s="611"/>
      <c r="V23" s="611"/>
      <c r="W23" s="611"/>
      <c r="X23" s="611"/>
      <c r="Y23" s="612"/>
      <c r="Z23" s="613">
        <v>7.6</v>
      </c>
      <c r="AA23" s="613"/>
      <c r="AB23" s="613"/>
      <c r="AC23" s="613"/>
      <c r="AD23" s="614" t="s">
        <v>131</v>
      </c>
      <c r="AE23" s="614"/>
      <c r="AF23" s="614"/>
      <c r="AG23" s="614"/>
      <c r="AH23" s="614"/>
      <c r="AI23" s="614"/>
      <c r="AJ23" s="614"/>
      <c r="AK23" s="614"/>
      <c r="AL23" s="615" t="s">
        <v>131</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2">
      <c r="B24" s="607" t="s">
        <v>292</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131</v>
      </c>
      <c r="AA24" s="613"/>
      <c r="AB24" s="613"/>
      <c r="AC24" s="613"/>
      <c r="AD24" s="614" t="s">
        <v>131</v>
      </c>
      <c r="AE24" s="614"/>
      <c r="AF24" s="614"/>
      <c r="AG24" s="614"/>
      <c r="AH24" s="614"/>
      <c r="AI24" s="614"/>
      <c r="AJ24" s="614"/>
      <c r="AK24" s="614"/>
      <c r="AL24" s="615" t="s">
        <v>131</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1202678</v>
      </c>
      <c r="CS24" s="600"/>
      <c r="CT24" s="600"/>
      <c r="CU24" s="600"/>
      <c r="CV24" s="600"/>
      <c r="CW24" s="600"/>
      <c r="CX24" s="600"/>
      <c r="CY24" s="601"/>
      <c r="CZ24" s="604">
        <v>25.9</v>
      </c>
      <c r="DA24" s="605"/>
      <c r="DB24" s="605"/>
      <c r="DC24" s="621"/>
      <c r="DD24" s="644">
        <v>929754</v>
      </c>
      <c r="DE24" s="600"/>
      <c r="DF24" s="600"/>
      <c r="DG24" s="600"/>
      <c r="DH24" s="600"/>
      <c r="DI24" s="600"/>
      <c r="DJ24" s="600"/>
      <c r="DK24" s="601"/>
      <c r="DL24" s="644">
        <v>883303</v>
      </c>
      <c r="DM24" s="600"/>
      <c r="DN24" s="600"/>
      <c r="DO24" s="600"/>
      <c r="DP24" s="600"/>
      <c r="DQ24" s="600"/>
      <c r="DR24" s="600"/>
      <c r="DS24" s="600"/>
      <c r="DT24" s="600"/>
      <c r="DU24" s="600"/>
      <c r="DV24" s="601"/>
      <c r="DW24" s="604">
        <v>36.9</v>
      </c>
      <c r="DX24" s="605"/>
      <c r="DY24" s="605"/>
      <c r="DZ24" s="605"/>
      <c r="EA24" s="605"/>
      <c r="EB24" s="605"/>
      <c r="EC24" s="606"/>
    </row>
    <row r="25" spans="2:133" ht="11.25" customHeight="1" x14ac:dyDescent="0.2">
      <c r="B25" s="607" t="s">
        <v>295</v>
      </c>
      <c r="C25" s="608"/>
      <c r="D25" s="608"/>
      <c r="E25" s="608"/>
      <c r="F25" s="608"/>
      <c r="G25" s="608"/>
      <c r="H25" s="608"/>
      <c r="I25" s="608"/>
      <c r="J25" s="608"/>
      <c r="K25" s="608"/>
      <c r="L25" s="608"/>
      <c r="M25" s="608"/>
      <c r="N25" s="608"/>
      <c r="O25" s="608"/>
      <c r="P25" s="608"/>
      <c r="Q25" s="609"/>
      <c r="R25" s="610">
        <v>2757207</v>
      </c>
      <c r="S25" s="611"/>
      <c r="T25" s="611"/>
      <c r="U25" s="611"/>
      <c r="V25" s="611"/>
      <c r="W25" s="611"/>
      <c r="X25" s="611"/>
      <c r="Y25" s="612"/>
      <c r="Z25" s="613">
        <v>56.9</v>
      </c>
      <c r="AA25" s="613"/>
      <c r="AB25" s="613"/>
      <c r="AC25" s="613"/>
      <c r="AD25" s="614">
        <v>2389692</v>
      </c>
      <c r="AE25" s="614"/>
      <c r="AF25" s="614"/>
      <c r="AG25" s="614"/>
      <c r="AH25" s="614"/>
      <c r="AI25" s="614"/>
      <c r="AJ25" s="614"/>
      <c r="AK25" s="614"/>
      <c r="AL25" s="615">
        <v>99.9</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639721</v>
      </c>
      <c r="CS25" s="640"/>
      <c r="CT25" s="640"/>
      <c r="CU25" s="640"/>
      <c r="CV25" s="640"/>
      <c r="CW25" s="640"/>
      <c r="CX25" s="640"/>
      <c r="CY25" s="641"/>
      <c r="CZ25" s="615">
        <v>13.8</v>
      </c>
      <c r="DA25" s="642"/>
      <c r="DB25" s="642"/>
      <c r="DC25" s="645"/>
      <c r="DD25" s="619">
        <v>547804</v>
      </c>
      <c r="DE25" s="640"/>
      <c r="DF25" s="640"/>
      <c r="DG25" s="640"/>
      <c r="DH25" s="640"/>
      <c r="DI25" s="640"/>
      <c r="DJ25" s="640"/>
      <c r="DK25" s="641"/>
      <c r="DL25" s="619">
        <v>519401</v>
      </c>
      <c r="DM25" s="640"/>
      <c r="DN25" s="640"/>
      <c r="DO25" s="640"/>
      <c r="DP25" s="640"/>
      <c r="DQ25" s="640"/>
      <c r="DR25" s="640"/>
      <c r="DS25" s="640"/>
      <c r="DT25" s="640"/>
      <c r="DU25" s="640"/>
      <c r="DV25" s="641"/>
      <c r="DW25" s="615">
        <v>21.7</v>
      </c>
      <c r="DX25" s="642"/>
      <c r="DY25" s="642"/>
      <c r="DZ25" s="642"/>
      <c r="EA25" s="642"/>
      <c r="EB25" s="642"/>
      <c r="EC25" s="643"/>
    </row>
    <row r="26" spans="2:133" ht="11.25" customHeight="1" x14ac:dyDescent="0.2">
      <c r="B26" s="607" t="s">
        <v>298</v>
      </c>
      <c r="C26" s="608"/>
      <c r="D26" s="608"/>
      <c r="E26" s="608"/>
      <c r="F26" s="608"/>
      <c r="G26" s="608"/>
      <c r="H26" s="608"/>
      <c r="I26" s="608"/>
      <c r="J26" s="608"/>
      <c r="K26" s="608"/>
      <c r="L26" s="608"/>
      <c r="M26" s="608"/>
      <c r="N26" s="608"/>
      <c r="O26" s="608"/>
      <c r="P26" s="608"/>
      <c r="Q26" s="609"/>
      <c r="R26" s="610" t="s">
        <v>131</v>
      </c>
      <c r="S26" s="611"/>
      <c r="T26" s="611"/>
      <c r="U26" s="611"/>
      <c r="V26" s="611"/>
      <c r="W26" s="611"/>
      <c r="X26" s="611"/>
      <c r="Y26" s="612"/>
      <c r="Z26" s="613" t="s">
        <v>131</v>
      </c>
      <c r="AA26" s="613"/>
      <c r="AB26" s="613"/>
      <c r="AC26" s="613"/>
      <c r="AD26" s="614" t="s">
        <v>131</v>
      </c>
      <c r="AE26" s="614"/>
      <c r="AF26" s="614"/>
      <c r="AG26" s="614"/>
      <c r="AH26" s="614"/>
      <c r="AI26" s="614"/>
      <c r="AJ26" s="614"/>
      <c r="AK26" s="614"/>
      <c r="AL26" s="615" t="s">
        <v>131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373819</v>
      </c>
      <c r="CS26" s="611"/>
      <c r="CT26" s="611"/>
      <c r="CU26" s="611"/>
      <c r="CV26" s="611"/>
      <c r="CW26" s="611"/>
      <c r="CX26" s="611"/>
      <c r="CY26" s="612"/>
      <c r="CZ26" s="615">
        <v>8</v>
      </c>
      <c r="DA26" s="642"/>
      <c r="DB26" s="642"/>
      <c r="DC26" s="645"/>
      <c r="DD26" s="619">
        <v>304564</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2"/>
      <c r="DY26" s="642"/>
      <c r="DZ26" s="642"/>
      <c r="EA26" s="642"/>
      <c r="EB26" s="642"/>
      <c r="EC26" s="643"/>
    </row>
    <row r="27" spans="2:133" ht="11.25" customHeight="1" x14ac:dyDescent="0.2">
      <c r="B27" s="607" t="s">
        <v>301</v>
      </c>
      <c r="C27" s="608"/>
      <c r="D27" s="608"/>
      <c r="E27" s="608"/>
      <c r="F27" s="608"/>
      <c r="G27" s="608"/>
      <c r="H27" s="608"/>
      <c r="I27" s="608"/>
      <c r="J27" s="608"/>
      <c r="K27" s="608"/>
      <c r="L27" s="608"/>
      <c r="M27" s="608"/>
      <c r="N27" s="608"/>
      <c r="O27" s="608"/>
      <c r="P27" s="608"/>
      <c r="Q27" s="609"/>
      <c r="R27" s="610">
        <v>4582</v>
      </c>
      <c r="S27" s="611"/>
      <c r="T27" s="611"/>
      <c r="U27" s="611"/>
      <c r="V27" s="611"/>
      <c r="W27" s="611"/>
      <c r="X27" s="611"/>
      <c r="Y27" s="612"/>
      <c r="Z27" s="613">
        <v>0.1</v>
      </c>
      <c r="AA27" s="613"/>
      <c r="AB27" s="613"/>
      <c r="AC27" s="613"/>
      <c r="AD27" s="614" t="s">
        <v>131</v>
      </c>
      <c r="AE27" s="614"/>
      <c r="AF27" s="614"/>
      <c r="AG27" s="614"/>
      <c r="AH27" s="614"/>
      <c r="AI27" s="614"/>
      <c r="AJ27" s="614"/>
      <c r="AK27" s="614"/>
      <c r="AL27" s="615" t="s">
        <v>131</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328381</v>
      </c>
      <c r="BH27" s="611"/>
      <c r="BI27" s="611"/>
      <c r="BJ27" s="611"/>
      <c r="BK27" s="611"/>
      <c r="BL27" s="611"/>
      <c r="BM27" s="611"/>
      <c r="BN27" s="612"/>
      <c r="BO27" s="613">
        <v>100</v>
      </c>
      <c r="BP27" s="613"/>
      <c r="BQ27" s="613"/>
      <c r="BR27" s="613"/>
      <c r="BS27" s="614">
        <v>13011</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245205</v>
      </c>
      <c r="CS27" s="640"/>
      <c r="CT27" s="640"/>
      <c r="CU27" s="640"/>
      <c r="CV27" s="640"/>
      <c r="CW27" s="640"/>
      <c r="CX27" s="640"/>
      <c r="CY27" s="641"/>
      <c r="CZ27" s="615">
        <v>5.3</v>
      </c>
      <c r="DA27" s="642"/>
      <c r="DB27" s="642"/>
      <c r="DC27" s="645"/>
      <c r="DD27" s="619">
        <v>71484</v>
      </c>
      <c r="DE27" s="640"/>
      <c r="DF27" s="640"/>
      <c r="DG27" s="640"/>
      <c r="DH27" s="640"/>
      <c r="DI27" s="640"/>
      <c r="DJ27" s="640"/>
      <c r="DK27" s="641"/>
      <c r="DL27" s="619">
        <v>53436</v>
      </c>
      <c r="DM27" s="640"/>
      <c r="DN27" s="640"/>
      <c r="DO27" s="640"/>
      <c r="DP27" s="640"/>
      <c r="DQ27" s="640"/>
      <c r="DR27" s="640"/>
      <c r="DS27" s="640"/>
      <c r="DT27" s="640"/>
      <c r="DU27" s="640"/>
      <c r="DV27" s="641"/>
      <c r="DW27" s="615">
        <v>2.2000000000000002</v>
      </c>
      <c r="DX27" s="642"/>
      <c r="DY27" s="642"/>
      <c r="DZ27" s="642"/>
      <c r="EA27" s="642"/>
      <c r="EB27" s="642"/>
      <c r="EC27" s="643"/>
    </row>
    <row r="28" spans="2:133" ht="11.25" customHeight="1" x14ac:dyDescent="0.2">
      <c r="B28" s="607" t="s">
        <v>304</v>
      </c>
      <c r="C28" s="608"/>
      <c r="D28" s="608"/>
      <c r="E28" s="608"/>
      <c r="F28" s="608"/>
      <c r="G28" s="608"/>
      <c r="H28" s="608"/>
      <c r="I28" s="608"/>
      <c r="J28" s="608"/>
      <c r="K28" s="608"/>
      <c r="L28" s="608"/>
      <c r="M28" s="608"/>
      <c r="N28" s="608"/>
      <c r="O28" s="608"/>
      <c r="P28" s="608"/>
      <c r="Q28" s="609"/>
      <c r="R28" s="610">
        <v>27563</v>
      </c>
      <c r="S28" s="611"/>
      <c r="T28" s="611"/>
      <c r="U28" s="611"/>
      <c r="V28" s="611"/>
      <c r="W28" s="611"/>
      <c r="X28" s="611"/>
      <c r="Y28" s="612"/>
      <c r="Z28" s="613">
        <v>0.6</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317752</v>
      </c>
      <c r="CS28" s="611"/>
      <c r="CT28" s="611"/>
      <c r="CU28" s="611"/>
      <c r="CV28" s="611"/>
      <c r="CW28" s="611"/>
      <c r="CX28" s="611"/>
      <c r="CY28" s="612"/>
      <c r="CZ28" s="615">
        <v>6.8</v>
      </c>
      <c r="DA28" s="642"/>
      <c r="DB28" s="642"/>
      <c r="DC28" s="645"/>
      <c r="DD28" s="619">
        <v>310466</v>
      </c>
      <c r="DE28" s="611"/>
      <c r="DF28" s="611"/>
      <c r="DG28" s="611"/>
      <c r="DH28" s="611"/>
      <c r="DI28" s="611"/>
      <c r="DJ28" s="611"/>
      <c r="DK28" s="612"/>
      <c r="DL28" s="619">
        <v>310466</v>
      </c>
      <c r="DM28" s="611"/>
      <c r="DN28" s="611"/>
      <c r="DO28" s="611"/>
      <c r="DP28" s="611"/>
      <c r="DQ28" s="611"/>
      <c r="DR28" s="611"/>
      <c r="DS28" s="611"/>
      <c r="DT28" s="611"/>
      <c r="DU28" s="611"/>
      <c r="DV28" s="612"/>
      <c r="DW28" s="615">
        <v>13</v>
      </c>
      <c r="DX28" s="642"/>
      <c r="DY28" s="642"/>
      <c r="DZ28" s="642"/>
      <c r="EA28" s="642"/>
      <c r="EB28" s="642"/>
      <c r="EC28" s="643"/>
    </row>
    <row r="29" spans="2:133" ht="11.25" customHeight="1" x14ac:dyDescent="0.2">
      <c r="B29" s="607" t="s">
        <v>306</v>
      </c>
      <c r="C29" s="608"/>
      <c r="D29" s="608"/>
      <c r="E29" s="608"/>
      <c r="F29" s="608"/>
      <c r="G29" s="608"/>
      <c r="H29" s="608"/>
      <c r="I29" s="608"/>
      <c r="J29" s="608"/>
      <c r="K29" s="608"/>
      <c r="L29" s="608"/>
      <c r="M29" s="608"/>
      <c r="N29" s="608"/>
      <c r="O29" s="608"/>
      <c r="P29" s="608"/>
      <c r="Q29" s="609"/>
      <c r="R29" s="610">
        <v>10782</v>
      </c>
      <c r="S29" s="611"/>
      <c r="T29" s="611"/>
      <c r="U29" s="611"/>
      <c r="V29" s="611"/>
      <c r="W29" s="611"/>
      <c r="X29" s="611"/>
      <c r="Y29" s="612"/>
      <c r="Z29" s="613">
        <v>0.2</v>
      </c>
      <c r="AA29" s="613"/>
      <c r="AB29" s="613"/>
      <c r="AC29" s="613"/>
      <c r="AD29" s="614" t="s">
        <v>131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317752</v>
      </c>
      <c r="CS29" s="640"/>
      <c r="CT29" s="640"/>
      <c r="CU29" s="640"/>
      <c r="CV29" s="640"/>
      <c r="CW29" s="640"/>
      <c r="CX29" s="640"/>
      <c r="CY29" s="641"/>
      <c r="CZ29" s="615">
        <v>6.8</v>
      </c>
      <c r="DA29" s="642"/>
      <c r="DB29" s="642"/>
      <c r="DC29" s="645"/>
      <c r="DD29" s="619">
        <v>310466</v>
      </c>
      <c r="DE29" s="640"/>
      <c r="DF29" s="640"/>
      <c r="DG29" s="640"/>
      <c r="DH29" s="640"/>
      <c r="DI29" s="640"/>
      <c r="DJ29" s="640"/>
      <c r="DK29" s="641"/>
      <c r="DL29" s="619">
        <v>310466</v>
      </c>
      <c r="DM29" s="640"/>
      <c r="DN29" s="640"/>
      <c r="DO29" s="640"/>
      <c r="DP29" s="640"/>
      <c r="DQ29" s="640"/>
      <c r="DR29" s="640"/>
      <c r="DS29" s="640"/>
      <c r="DT29" s="640"/>
      <c r="DU29" s="640"/>
      <c r="DV29" s="641"/>
      <c r="DW29" s="615">
        <v>13</v>
      </c>
      <c r="DX29" s="642"/>
      <c r="DY29" s="642"/>
      <c r="DZ29" s="642"/>
      <c r="EA29" s="642"/>
      <c r="EB29" s="642"/>
      <c r="EC29" s="643"/>
    </row>
    <row r="30" spans="2:133" ht="11.25" customHeight="1" x14ac:dyDescent="0.2">
      <c r="B30" s="607" t="s">
        <v>308</v>
      </c>
      <c r="C30" s="608"/>
      <c r="D30" s="608"/>
      <c r="E30" s="608"/>
      <c r="F30" s="608"/>
      <c r="G30" s="608"/>
      <c r="H30" s="608"/>
      <c r="I30" s="608"/>
      <c r="J30" s="608"/>
      <c r="K30" s="608"/>
      <c r="L30" s="608"/>
      <c r="M30" s="608"/>
      <c r="N30" s="608"/>
      <c r="O30" s="608"/>
      <c r="P30" s="608"/>
      <c r="Q30" s="609"/>
      <c r="R30" s="610">
        <v>682485</v>
      </c>
      <c r="S30" s="611"/>
      <c r="T30" s="611"/>
      <c r="U30" s="611"/>
      <c r="V30" s="611"/>
      <c r="W30" s="611"/>
      <c r="X30" s="611"/>
      <c r="Y30" s="612"/>
      <c r="Z30" s="613">
        <v>14.1</v>
      </c>
      <c r="AA30" s="613"/>
      <c r="AB30" s="613"/>
      <c r="AC30" s="613"/>
      <c r="AD30" s="614" t="s">
        <v>131</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311665</v>
      </c>
      <c r="CS30" s="611"/>
      <c r="CT30" s="611"/>
      <c r="CU30" s="611"/>
      <c r="CV30" s="611"/>
      <c r="CW30" s="611"/>
      <c r="CX30" s="611"/>
      <c r="CY30" s="612"/>
      <c r="CZ30" s="615">
        <v>6.7</v>
      </c>
      <c r="DA30" s="642"/>
      <c r="DB30" s="642"/>
      <c r="DC30" s="645"/>
      <c r="DD30" s="619">
        <v>304379</v>
      </c>
      <c r="DE30" s="611"/>
      <c r="DF30" s="611"/>
      <c r="DG30" s="611"/>
      <c r="DH30" s="611"/>
      <c r="DI30" s="611"/>
      <c r="DJ30" s="611"/>
      <c r="DK30" s="612"/>
      <c r="DL30" s="619">
        <v>304379</v>
      </c>
      <c r="DM30" s="611"/>
      <c r="DN30" s="611"/>
      <c r="DO30" s="611"/>
      <c r="DP30" s="611"/>
      <c r="DQ30" s="611"/>
      <c r="DR30" s="611"/>
      <c r="DS30" s="611"/>
      <c r="DT30" s="611"/>
      <c r="DU30" s="611"/>
      <c r="DV30" s="612"/>
      <c r="DW30" s="615">
        <v>12.7</v>
      </c>
      <c r="DX30" s="642"/>
      <c r="DY30" s="642"/>
      <c r="DZ30" s="642"/>
      <c r="EA30" s="642"/>
      <c r="EB30" s="642"/>
      <c r="EC30" s="643"/>
    </row>
    <row r="31" spans="2:133" ht="11.25" customHeight="1" x14ac:dyDescent="0.2">
      <c r="B31" s="623" t="s">
        <v>312</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8" t="s">
        <v>313</v>
      </c>
      <c r="AQ31" s="659"/>
      <c r="AR31" s="659"/>
      <c r="AS31" s="659"/>
      <c r="AT31" s="664" t="s">
        <v>314</v>
      </c>
      <c r="AU31" s="212"/>
      <c r="AV31" s="212"/>
      <c r="AW31" s="212"/>
      <c r="AX31" s="596" t="s">
        <v>190</v>
      </c>
      <c r="AY31" s="597"/>
      <c r="AZ31" s="597"/>
      <c r="BA31" s="597"/>
      <c r="BB31" s="597"/>
      <c r="BC31" s="597"/>
      <c r="BD31" s="597"/>
      <c r="BE31" s="597"/>
      <c r="BF31" s="598"/>
      <c r="BG31" s="657">
        <v>99.7</v>
      </c>
      <c r="BH31" s="654"/>
      <c r="BI31" s="654"/>
      <c r="BJ31" s="654"/>
      <c r="BK31" s="654"/>
      <c r="BL31" s="654"/>
      <c r="BM31" s="605">
        <v>96</v>
      </c>
      <c r="BN31" s="654"/>
      <c r="BO31" s="654"/>
      <c r="BP31" s="654"/>
      <c r="BQ31" s="655"/>
      <c r="BR31" s="657">
        <v>99.9</v>
      </c>
      <c r="BS31" s="654"/>
      <c r="BT31" s="654"/>
      <c r="BU31" s="654"/>
      <c r="BV31" s="654"/>
      <c r="BW31" s="654"/>
      <c r="BX31" s="605">
        <v>96.4</v>
      </c>
      <c r="BY31" s="654"/>
      <c r="BZ31" s="654"/>
      <c r="CA31" s="654"/>
      <c r="CB31" s="655"/>
      <c r="CD31" s="650"/>
      <c r="CE31" s="651"/>
      <c r="CF31" s="607" t="s">
        <v>315</v>
      </c>
      <c r="CG31" s="608"/>
      <c r="CH31" s="608"/>
      <c r="CI31" s="608"/>
      <c r="CJ31" s="608"/>
      <c r="CK31" s="608"/>
      <c r="CL31" s="608"/>
      <c r="CM31" s="608"/>
      <c r="CN31" s="608"/>
      <c r="CO31" s="608"/>
      <c r="CP31" s="608"/>
      <c r="CQ31" s="609"/>
      <c r="CR31" s="610">
        <v>6087</v>
      </c>
      <c r="CS31" s="640"/>
      <c r="CT31" s="640"/>
      <c r="CU31" s="640"/>
      <c r="CV31" s="640"/>
      <c r="CW31" s="640"/>
      <c r="CX31" s="640"/>
      <c r="CY31" s="641"/>
      <c r="CZ31" s="615">
        <v>0.1</v>
      </c>
      <c r="DA31" s="642"/>
      <c r="DB31" s="642"/>
      <c r="DC31" s="645"/>
      <c r="DD31" s="619">
        <v>6087</v>
      </c>
      <c r="DE31" s="640"/>
      <c r="DF31" s="640"/>
      <c r="DG31" s="640"/>
      <c r="DH31" s="640"/>
      <c r="DI31" s="640"/>
      <c r="DJ31" s="640"/>
      <c r="DK31" s="641"/>
      <c r="DL31" s="619">
        <v>6087</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2">
      <c r="B32" s="607" t="s">
        <v>316</v>
      </c>
      <c r="C32" s="608"/>
      <c r="D32" s="608"/>
      <c r="E32" s="608"/>
      <c r="F32" s="608"/>
      <c r="G32" s="608"/>
      <c r="H32" s="608"/>
      <c r="I32" s="608"/>
      <c r="J32" s="608"/>
      <c r="K32" s="608"/>
      <c r="L32" s="608"/>
      <c r="M32" s="608"/>
      <c r="N32" s="608"/>
      <c r="O32" s="608"/>
      <c r="P32" s="608"/>
      <c r="Q32" s="609"/>
      <c r="R32" s="610">
        <v>332752</v>
      </c>
      <c r="S32" s="611"/>
      <c r="T32" s="611"/>
      <c r="U32" s="611"/>
      <c r="V32" s="611"/>
      <c r="W32" s="611"/>
      <c r="X32" s="611"/>
      <c r="Y32" s="612"/>
      <c r="Z32" s="613">
        <v>6.9</v>
      </c>
      <c r="AA32" s="613"/>
      <c r="AB32" s="613"/>
      <c r="AC32" s="613"/>
      <c r="AD32" s="614" t="s">
        <v>131</v>
      </c>
      <c r="AE32" s="614"/>
      <c r="AF32" s="614"/>
      <c r="AG32" s="614"/>
      <c r="AH32" s="614"/>
      <c r="AI32" s="614"/>
      <c r="AJ32" s="614"/>
      <c r="AK32" s="614"/>
      <c r="AL32" s="615" t="s">
        <v>131</v>
      </c>
      <c r="AM32" s="616"/>
      <c r="AN32" s="616"/>
      <c r="AO32" s="617"/>
      <c r="AP32" s="660"/>
      <c r="AQ32" s="661"/>
      <c r="AR32" s="661"/>
      <c r="AS32" s="661"/>
      <c r="AT32" s="665"/>
      <c r="AU32" s="208" t="s">
        <v>317</v>
      </c>
      <c r="AX32" s="607" t="s">
        <v>318</v>
      </c>
      <c r="AY32" s="608"/>
      <c r="AZ32" s="608"/>
      <c r="BA32" s="608"/>
      <c r="BB32" s="608"/>
      <c r="BC32" s="608"/>
      <c r="BD32" s="608"/>
      <c r="BE32" s="608"/>
      <c r="BF32" s="609"/>
      <c r="BG32" s="667">
        <v>99.4</v>
      </c>
      <c r="BH32" s="640"/>
      <c r="BI32" s="640"/>
      <c r="BJ32" s="640"/>
      <c r="BK32" s="640"/>
      <c r="BL32" s="640"/>
      <c r="BM32" s="616">
        <v>99.1</v>
      </c>
      <c r="BN32" s="640"/>
      <c r="BO32" s="640"/>
      <c r="BP32" s="640"/>
      <c r="BQ32" s="656"/>
      <c r="BR32" s="667">
        <v>99.9</v>
      </c>
      <c r="BS32" s="640"/>
      <c r="BT32" s="640"/>
      <c r="BU32" s="640"/>
      <c r="BV32" s="640"/>
      <c r="BW32" s="640"/>
      <c r="BX32" s="616">
        <v>99.6</v>
      </c>
      <c r="BY32" s="640"/>
      <c r="BZ32" s="640"/>
      <c r="CA32" s="640"/>
      <c r="CB32" s="656"/>
      <c r="CD32" s="652"/>
      <c r="CE32" s="653"/>
      <c r="CF32" s="607" t="s">
        <v>319</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2"/>
      <c r="DB32" s="642"/>
      <c r="DC32" s="645"/>
      <c r="DD32" s="619" t="s">
        <v>131</v>
      </c>
      <c r="DE32" s="611"/>
      <c r="DF32" s="611"/>
      <c r="DG32" s="611"/>
      <c r="DH32" s="611"/>
      <c r="DI32" s="611"/>
      <c r="DJ32" s="611"/>
      <c r="DK32" s="612"/>
      <c r="DL32" s="619" t="s">
        <v>131</v>
      </c>
      <c r="DM32" s="611"/>
      <c r="DN32" s="611"/>
      <c r="DO32" s="611"/>
      <c r="DP32" s="611"/>
      <c r="DQ32" s="611"/>
      <c r="DR32" s="611"/>
      <c r="DS32" s="611"/>
      <c r="DT32" s="611"/>
      <c r="DU32" s="611"/>
      <c r="DV32" s="612"/>
      <c r="DW32" s="615" t="s">
        <v>131</v>
      </c>
      <c r="DX32" s="642"/>
      <c r="DY32" s="642"/>
      <c r="DZ32" s="642"/>
      <c r="EA32" s="642"/>
      <c r="EB32" s="642"/>
      <c r="EC32" s="643"/>
    </row>
    <row r="33" spans="2:133" ht="11.25" customHeight="1" x14ac:dyDescent="0.2">
      <c r="B33" s="607" t="s">
        <v>320</v>
      </c>
      <c r="C33" s="608"/>
      <c r="D33" s="608"/>
      <c r="E33" s="608"/>
      <c r="F33" s="608"/>
      <c r="G33" s="608"/>
      <c r="H33" s="608"/>
      <c r="I33" s="608"/>
      <c r="J33" s="608"/>
      <c r="K33" s="608"/>
      <c r="L33" s="608"/>
      <c r="M33" s="608"/>
      <c r="N33" s="608"/>
      <c r="O33" s="608"/>
      <c r="P33" s="608"/>
      <c r="Q33" s="609"/>
      <c r="R33" s="610">
        <v>11818</v>
      </c>
      <c r="S33" s="611"/>
      <c r="T33" s="611"/>
      <c r="U33" s="611"/>
      <c r="V33" s="611"/>
      <c r="W33" s="611"/>
      <c r="X33" s="611"/>
      <c r="Y33" s="612"/>
      <c r="Z33" s="613">
        <v>0.2</v>
      </c>
      <c r="AA33" s="613"/>
      <c r="AB33" s="613"/>
      <c r="AC33" s="613"/>
      <c r="AD33" s="614">
        <v>2377</v>
      </c>
      <c r="AE33" s="614"/>
      <c r="AF33" s="614"/>
      <c r="AG33" s="614"/>
      <c r="AH33" s="614"/>
      <c r="AI33" s="614"/>
      <c r="AJ33" s="614"/>
      <c r="AK33" s="614"/>
      <c r="AL33" s="615">
        <v>0.1</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99.7</v>
      </c>
      <c r="BH33" s="669"/>
      <c r="BI33" s="669"/>
      <c r="BJ33" s="669"/>
      <c r="BK33" s="669"/>
      <c r="BL33" s="669"/>
      <c r="BM33" s="670">
        <v>93.8</v>
      </c>
      <c r="BN33" s="669"/>
      <c r="BO33" s="669"/>
      <c r="BP33" s="669"/>
      <c r="BQ33" s="671"/>
      <c r="BR33" s="668">
        <v>99.9</v>
      </c>
      <c r="BS33" s="669"/>
      <c r="BT33" s="669"/>
      <c r="BU33" s="669"/>
      <c r="BV33" s="669"/>
      <c r="BW33" s="669"/>
      <c r="BX33" s="670">
        <v>94.4</v>
      </c>
      <c r="BY33" s="669"/>
      <c r="BZ33" s="669"/>
      <c r="CA33" s="669"/>
      <c r="CB33" s="671"/>
      <c r="CD33" s="607" t="s">
        <v>322</v>
      </c>
      <c r="CE33" s="608"/>
      <c r="CF33" s="608"/>
      <c r="CG33" s="608"/>
      <c r="CH33" s="608"/>
      <c r="CI33" s="608"/>
      <c r="CJ33" s="608"/>
      <c r="CK33" s="608"/>
      <c r="CL33" s="608"/>
      <c r="CM33" s="608"/>
      <c r="CN33" s="608"/>
      <c r="CO33" s="608"/>
      <c r="CP33" s="608"/>
      <c r="CQ33" s="609"/>
      <c r="CR33" s="610">
        <v>2304969</v>
      </c>
      <c r="CS33" s="640"/>
      <c r="CT33" s="640"/>
      <c r="CU33" s="640"/>
      <c r="CV33" s="640"/>
      <c r="CW33" s="640"/>
      <c r="CX33" s="640"/>
      <c r="CY33" s="641"/>
      <c r="CZ33" s="615">
        <v>49.6</v>
      </c>
      <c r="DA33" s="642"/>
      <c r="DB33" s="642"/>
      <c r="DC33" s="645"/>
      <c r="DD33" s="619">
        <v>1881518</v>
      </c>
      <c r="DE33" s="640"/>
      <c r="DF33" s="640"/>
      <c r="DG33" s="640"/>
      <c r="DH33" s="640"/>
      <c r="DI33" s="640"/>
      <c r="DJ33" s="640"/>
      <c r="DK33" s="641"/>
      <c r="DL33" s="619">
        <v>1072782</v>
      </c>
      <c r="DM33" s="640"/>
      <c r="DN33" s="640"/>
      <c r="DO33" s="640"/>
      <c r="DP33" s="640"/>
      <c r="DQ33" s="640"/>
      <c r="DR33" s="640"/>
      <c r="DS33" s="640"/>
      <c r="DT33" s="640"/>
      <c r="DU33" s="640"/>
      <c r="DV33" s="641"/>
      <c r="DW33" s="615">
        <v>44.8</v>
      </c>
      <c r="DX33" s="642"/>
      <c r="DY33" s="642"/>
      <c r="DZ33" s="642"/>
      <c r="EA33" s="642"/>
      <c r="EB33" s="642"/>
      <c r="EC33" s="643"/>
    </row>
    <row r="34" spans="2:133" ht="11.25" customHeight="1" x14ac:dyDescent="0.2">
      <c r="B34" s="607" t="s">
        <v>323</v>
      </c>
      <c r="C34" s="608"/>
      <c r="D34" s="608"/>
      <c r="E34" s="608"/>
      <c r="F34" s="608"/>
      <c r="G34" s="608"/>
      <c r="H34" s="608"/>
      <c r="I34" s="608"/>
      <c r="J34" s="608"/>
      <c r="K34" s="608"/>
      <c r="L34" s="608"/>
      <c r="M34" s="608"/>
      <c r="N34" s="608"/>
      <c r="O34" s="608"/>
      <c r="P34" s="608"/>
      <c r="Q34" s="609"/>
      <c r="R34" s="610">
        <v>38893</v>
      </c>
      <c r="S34" s="611"/>
      <c r="T34" s="611"/>
      <c r="U34" s="611"/>
      <c r="V34" s="611"/>
      <c r="W34" s="611"/>
      <c r="X34" s="611"/>
      <c r="Y34" s="612"/>
      <c r="Z34" s="613">
        <v>0.8</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633422</v>
      </c>
      <c r="CS34" s="611"/>
      <c r="CT34" s="611"/>
      <c r="CU34" s="611"/>
      <c r="CV34" s="611"/>
      <c r="CW34" s="611"/>
      <c r="CX34" s="611"/>
      <c r="CY34" s="612"/>
      <c r="CZ34" s="615">
        <v>13.6</v>
      </c>
      <c r="DA34" s="642"/>
      <c r="DB34" s="642"/>
      <c r="DC34" s="645"/>
      <c r="DD34" s="619">
        <v>451263</v>
      </c>
      <c r="DE34" s="611"/>
      <c r="DF34" s="611"/>
      <c r="DG34" s="611"/>
      <c r="DH34" s="611"/>
      <c r="DI34" s="611"/>
      <c r="DJ34" s="611"/>
      <c r="DK34" s="612"/>
      <c r="DL34" s="619">
        <v>277039</v>
      </c>
      <c r="DM34" s="611"/>
      <c r="DN34" s="611"/>
      <c r="DO34" s="611"/>
      <c r="DP34" s="611"/>
      <c r="DQ34" s="611"/>
      <c r="DR34" s="611"/>
      <c r="DS34" s="611"/>
      <c r="DT34" s="611"/>
      <c r="DU34" s="611"/>
      <c r="DV34" s="612"/>
      <c r="DW34" s="615">
        <v>11.6</v>
      </c>
      <c r="DX34" s="642"/>
      <c r="DY34" s="642"/>
      <c r="DZ34" s="642"/>
      <c r="EA34" s="642"/>
      <c r="EB34" s="642"/>
      <c r="EC34" s="643"/>
    </row>
    <row r="35" spans="2:133" ht="11.25" customHeight="1" x14ac:dyDescent="0.2">
      <c r="B35" s="607" t="s">
        <v>325</v>
      </c>
      <c r="C35" s="608"/>
      <c r="D35" s="608"/>
      <c r="E35" s="608"/>
      <c r="F35" s="608"/>
      <c r="G35" s="608"/>
      <c r="H35" s="608"/>
      <c r="I35" s="608"/>
      <c r="J35" s="608"/>
      <c r="K35" s="608"/>
      <c r="L35" s="608"/>
      <c r="M35" s="608"/>
      <c r="N35" s="608"/>
      <c r="O35" s="608"/>
      <c r="P35" s="608"/>
      <c r="Q35" s="609"/>
      <c r="R35" s="610">
        <v>69859</v>
      </c>
      <c r="S35" s="611"/>
      <c r="T35" s="611"/>
      <c r="U35" s="611"/>
      <c r="V35" s="611"/>
      <c r="W35" s="611"/>
      <c r="X35" s="611"/>
      <c r="Y35" s="612"/>
      <c r="Z35" s="613">
        <v>1.4</v>
      </c>
      <c r="AA35" s="613"/>
      <c r="AB35" s="613"/>
      <c r="AC35" s="613"/>
      <c r="AD35" s="614" t="s">
        <v>131</v>
      </c>
      <c r="AE35" s="614"/>
      <c r="AF35" s="614"/>
      <c r="AG35" s="614"/>
      <c r="AH35" s="614"/>
      <c r="AI35" s="614"/>
      <c r="AJ35" s="614"/>
      <c r="AK35" s="614"/>
      <c r="AL35" s="615" t="s">
        <v>131</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92557</v>
      </c>
      <c r="CS35" s="640"/>
      <c r="CT35" s="640"/>
      <c r="CU35" s="640"/>
      <c r="CV35" s="640"/>
      <c r="CW35" s="640"/>
      <c r="CX35" s="640"/>
      <c r="CY35" s="641"/>
      <c r="CZ35" s="615">
        <v>2</v>
      </c>
      <c r="DA35" s="642"/>
      <c r="DB35" s="642"/>
      <c r="DC35" s="645"/>
      <c r="DD35" s="619">
        <v>71304</v>
      </c>
      <c r="DE35" s="640"/>
      <c r="DF35" s="640"/>
      <c r="DG35" s="640"/>
      <c r="DH35" s="640"/>
      <c r="DI35" s="640"/>
      <c r="DJ35" s="640"/>
      <c r="DK35" s="641"/>
      <c r="DL35" s="619">
        <v>13505</v>
      </c>
      <c r="DM35" s="640"/>
      <c r="DN35" s="640"/>
      <c r="DO35" s="640"/>
      <c r="DP35" s="640"/>
      <c r="DQ35" s="640"/>
      <c r="DR35" s="640"/>
      <c r="DS35" s="640"/>
      <c r="DT35" s="640"/>
      <c r="DU35" s="640"/>
      <c r="DV35" s="641"/>
      <c r="DW35" s="615">
        <v>0.6</v>
      </c>
      <c r="DX35" s="642"/>
      <c r="DY35" s="642"/>
      <c r="DZ35" s="642"/>
      <c r="EA35" s="642"/>
      <c r="EB35" s="642"/>
      <c r="EC35" s="643"/>
    </row>
    <row r="36" spans="2:133" ht="11.25" customHeight="1" x14ac:dyDescent="0.2">
      <c r="B36" s="607" t="s">
        <v>329</v>
      </c>
      <c r="C36" s="608"/>
      <c r="D36" s="608"/>
      <c r="E36" s="608"/>
      <c r="F36" s="608"/>
      <c r="G36" s="608"/>
      <c r="H36" s="608"/>
      <c r="I36" s="608"/>
      <c r="J36" s="608"/>
      <c r="K36" s="608"/>
      <c r="L36" s="608"/>
      <c r="M36" s="608"/>
      <c r="N36" s="608"/>
      <c r="O36" s="608"/>
      <c r="P36" s="608"/>
      <c r="Q36" s="609"/>
      <c r="R36" s="610">
        <v>122803</v>
      </c>
      <c r="S36" s="611"/>
      <c r="T36" s="611"/>
      <c r="U36" s="611"/>
      <c r="V36" s="611"/>
      <c r="W36" s="611"/>
      <c r="X36" s="611"/>
      <c r="Y36" s="612"/>
      <c r="Z36" s="613">
        <v>2.5</v>
      </c>
      <c r="AA36" s="613"/>
      <c r="AB36" s="613"/>
      <c r="AC36" s="613"/>
      <c r="AD36" s="614" t="s">
        <v>131</v>
      </c>
      <c r="AE36" s="614"/>
      <c r="AF36" s="614"/>
      <c r="AG36" s="614"/>
      <c r="AH36" s="614"/>
      <c r="AI36" s="614"/>
      <c r="AJ36" s="614"/>
      <c r="AK36" s="614"/>
      <c r="AL36" s="615" t="s">
        <v>131</v>
      </c>
      <c r="AM36" s="616"/>
      <c r="AN36" s="616"/>
      <c r="AO36" s="617"/>
      <c r="AP36" s="218"/>
      <c r="AQ36" s="672" t="s">
        <v>330</v>
      </c>
      <c r="AR36" s="673"/>
      <c r="AS36" s="673"/>
      <c r="AT36" s="673"/>
      <c r="AU36" s="673"/>
      <c r="AV36" s="673"/>
      <c r="AW36" s="673"/>
      <c r="AX36" s="673"/>
      <c r="AY36" s="674"/>
      <c r="AZ36" s="599">
        <v>712346</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7836</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953508</v>
      </c>
      <c r="CS36" s="611"/>
      <c r="CT36" s="611"/>
      <c r="CU36" s="611"/>
      <c r="CV36" s="611"/>
      <c r="CW36" s="611"/>
      <c r="CX36" s="611"/>
      <c r="CY36" s="612"/>
      <c r="CZ36" s="615">
        <v>20.5</v>
      </c>
      <c r="DA36" s="642"/>
      <c r="DB36" s="642"/>
      <c r="DC36" s="645"/>
      <c r="DD36" s="619">
        <v>820252</v>
      </c>
      <c r="DE36" s="611"/>
      <c r="DF36" s="611"/>
      <c r="DG36" s="611"/>
      <c r="DH36" s="611"/>
      <c r="DI36" s="611"/>
      <c r="DJ36" s="611"/>
      <c r="DK36" s="612"/>
      <c r="DL36" s="619">
        <v>486655</v>
      </c>
      <c r="DM36" s="611"/>
      <c r="DN36" s="611"/>
      <c r="DO36" s="611"/>
      <c r="DP36" s="611"/>
      <c r="DQ36" s="611"/>
      <c r="DR36" s="611"/>
      <c r="DS36" s="611"/>
      <c r="DT36" s="611"/>
      <c r="DU36" s="611"/>
      <c r="DV36" s="612"/>
      <c r="DW36" s="615">
        <v>20.3</v>
      </c>
      <c r="DX36" s="642"/>
      <c r="DY36" s="642"/>
      <c r="DZ36" s="642"/>
      <c r="EA36" s="642"/>
      <c r="EB36" s="642"/>
      <c r="EC36" s="643"/>
    </row>
    <row r="37" spans="2:133" ht="11.25" customHeight="1" x14ac:dyDescent="0.2">
      <c r="B37" s="607" t="s">
        <v>333</v>
      </c>
      <c r="C37" s="608"/>
      <c r="D37" s="608"/>
      <c r="E37" s="608"/>
      <c r="F37" s="608"/>
      <c r="G37" s="608"/>
      <c r="H37" s="608"/>
      <c r="I37" s="608"/>
      <c r="J37" s="608"/>
      <c r="K37" s="608"/>
      <c r="L37" s="608"/>
      <c r="M37" s="608"/>
      <c r="N37" s="608"/>
      <c r="O37" s="608"/>
      <c r="P37" s="608"/>
      <c r="Q37" s="609"/>
      <c r="R37" s="610">
        <v>43421</v>
      </c>
      <c r="S37" s="611"/>
      <c r="T37" s="611"/>
      <c r="U37" s="611"/>
      <c r="V37" s="611"/>
      <c r="W37" s="611"/>
      <c r="X37" s="611"/>
      <c r="Y37" s="612"/>
      <c r="Z37" s="613">
        <v>0.9</v>
      </c>
      <c r="AA37" s="613"/>
      <c r="AB37" s="613"/>
      <c r="AC37" s="613"/>
      <c r="AD37" s="614">
        <v>5</v>
      </c>
      <c r="AE37" s="614"/>
      <c r="AF37" s="614"/>
      <c r="AG37" s="614"/>
      <c r="AH37" s="614"/>
      <c r="AI37" s="614"/>
      <c r="AJ37" s="614"/>
      <c r="AK37" s="614"/>
      <c r="AL37" s="615">
        <v>0</v>
      </c>
      <c r="AM37" s="616"/>
      <c r="AN37" s="616"/>
      <c r="AO37" s="617"/>
      <c r="AQ37" s="676" t="s">
        <v>334</v>
      </c>
      <c r="AR37" s="677"/>
      <c r="AS37" s="677"/>
      <c r="AT37" s="677"/>
      <c r="AU37" s="677"/>
      <c r="AV37" s="677"/>
      <c r="AW37" s="677"/>
      <c r="AX37" s="677"/>
      <c r="AY37" s="678"/>
      <c r="AZ37" s="610">
        <v>387993</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7836</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186131</v>
      </c>
      <c r="CS37" s="640"/>
      <c r="CT37" s="640"/>
      <c r="CU37" s="640"/>
      <c r="CV37" s="640"/>
      <c r="CW37" s="640"/>
      <c r="CX37" s="640"/>
      <c r="CY37" s="641"/>
      <c r="CZ37" s="615">
        <v>4</v>
      </c>
      <c r="DA37" s="642"/>
      <c r="DB37" s="642"/>
      <c r="DC37" s="645"/>
      <c r="DD37" s="619">
        <v>183402</v>
      </c>
      <c r="DE37" s="640"/>
      <c r="DF37" s="640"/>
      <c r="DG37" s="640"/>
      <c r="DH37" s="640"/>
      <c r="DI37" s="640"/>
      <c r="DJ37" s="640"/>
      <c r="DK37" s="641"/>
      <c r="DL37" s="619">
        <v>170954</v>
      </c>
      <c r="DM37" s="640"/>
      <c r="DN37" s="640"/>
      <c r="DO37" s="640"/>
      <c r="DP37" s="640"/>
      <c r="DQ37" s="640"/>
      <c r="DR37" s="640"/>
      <c r="DS37" s="640"/>
      <c r="DT37" s="640"/>
      <c r="DU37" s="640"/>
      <c r="DV37" s="641"/>
      <c r="DW37" s="615">
        <v>7.1</v>
      </c>
      <c r="DX37" s="642"/>
      <c r="DY37" s="642"/>
      <c r="DZ37" s="642"/>
      <c r="EA37" s="642"/>
      <c r="EB37" s="642"/>
      <c r="EC37" s="643"/>
    </row>
    <row r="38" spans="2:133" ht="11.25" customHeight="1" x14ac:dyDescent="0.2">
      <c r="B38" s="607" t="s">
        <v>337</v>
      </c>
      <c r="C38" s="608"/>
      <c r="D38" s="608"/>
      <c r="E38" s="608"/>
      <c r="F38" s="608"/>
      <c r="G38" s="608"/>
      <c r="H38" s="608"/>
      <c r="I38" s="608"/>
      <c r="J38" s="608"/>
      <c r="K38" s="608"/>
      <c r="L38" s="608"/>
      <c r="M38" s="608"/>
      <c r="N38" s="608"/>
      <c r="O38" s="608"/>
      <c r="P38" s="608"/>
      <c r="Q38" s="609"/>
      <c r="R38" s="610">
        <v>743800</v>
      </c>
      <c r="S38" s="611"/>
      <c r="T38" s="611"/>
      <c r="U38" s="611"/>
      <c r="V38" s="611"/>
      <c r="W38" s="611"/>
      <c r="X38" s="611"/>
      <c r="Y38" s="612"/>
      <c r="Z38" s="613">
        <v>15.3</v>
      </c>
      <c r="AA38" s="613"/>
      <c r="AB38" s="613"/>
      <c r="AC38" s="613"/>
      <c r="AD38" s="614" t="s">
        <v>131</v>
      </c>
      <c r="AE38" s="614"/>
      <c r="AF38" s="614"/>
      <c r="AG38" s="614"/>
      <c r="AH38" s="614"/>
      <c r="AI38" s="614"/>
      <c r="AJ38" s="614"/>
      <c r="AK38" s="614"/>
      <c r="AL38" s="615" t="s">
        <v>131</v>
      </c>
      <c r="AM38" s="616"/>
      <c r="AN38" s="616"/>
      <c r="AO38" s="617"/>
      <c r="AQ38" s="676" t="s">
        <v>338</v>
      </c>
      <c r="AR38" s="677"/>
      <c r="AS38" s="677"/>
      <c r="AT38" s="677"/>
      <c r="AU38" s="677"/>
      <c r="AV38" s="677"/>
      <c r="AW38" s="677"/>
      <c r="AX38" s="677"/>
      <c r="AY38" s="678"/>
      <c r="AZ38" s="610">
        <v>78873</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409</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324353</v>
      </c>
      <c r="CS38" s="611"/>
      <c r="CT38" s="611"/>
      <c r="CU38" s="611"/>
      <c r="CV38" s="611"/>
      <c r="CW38" s="611"/>
      <c r="CX38" s="611"/>
      <c r="CY38" s="612"/>
      <c r="CZ38" s="615">
        <v>7</v>
      </c>
      <c r="DA38" s="642"/>
      <c r="DB38" s="642"/>
      <c r="DC38" s="645"/>
      <c r="DD38" s="619">
        <v>292130</v>
      </c>
      <c r="DE38" s="611"/>
      <c r="DF38" s="611"/>
      <c r="DG38" s="611"/>
      <c r="DH38" s="611"/>
      <c r="DI38" s="611"/>
      <c r="DJ38" s="611"/>
      <c r="DK38" s="612"/>
      <c r="DL38" s="619">
        <v>275583</v>
      </c>
      <c r="DM38" s="611"/>
      <c r="DN38" s="611"/>
      <c r="DO38" s="611"/>
      <c r="DP38" s="611"/>
      <c r="DQ38" s="611"/>
      <c r="DR38" s="611"/>
      <c r="DS38" s="611"/>
      <c r="DT38" s="611"/>
      <c r="DU38" s="611"/>
      <c r="DV38" s="612"/>
      <c r="DW38" s="615">
        <v>11.5</v>
      </c>
      <c r="DX38" s="642"/>
      <c r="DY38" s="642"/>
      <c r="DZ38" s="642"/>
      <c r="EA38" s="642"/>
      <c r="EB38" s="642"/>
      <c r="EC38" s="643"/>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6" t="s">
        <v>342</v>
      </c>
      <c r="AR39" s="677"/>
      <c r="AS39" s="677"/>
      <c r="AT39" s="677"/>
      <c r="AU39" s="677"/>
      <c r="AV39" s="677"/>
      <c r="AW39" s="677"/>
      <c r="AX39" s="677"/>
      <c r="AY39" s="678"/>
      <c r="AZ39" s="610">
        <v>24719</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592</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281129</v>
      </c>
      <c r="CS39" s="640"/>
      <c r="CT39" s="640"/>
      <c r="CU39" s="640"/>
      <c r="CV39" s="640"/>
      <c r="CW39" s="640"/>
      <c r="CX39" s="640"/>
      <c r="CY39" s="641"/>
      <c r="CZ39" s="615">
        <v>6</v>
      </c>
      <c r="DA39" s="642"/>
      <c r="DB39" s="642"/>
      <c r="DC39" s="645"/>
      <c r="DD39" s="619">
        <v>226569</v>
      </c>
      <c r="DE39" s="640"/>
      <c r="DF39" s="640"/>
      <c r="DG39" s="640"/>
      <c r="DH39" s="640"/>
      <c r="DI39" s="640"/>
      <c r="DJ39" s="640"/>
      <c r="DK39" s="641"/>
      <c r="DL39" s="619" t="s">
        <v>131</v>
      </c>
      <c r="DM39" s="640"/>
      <c r="DN39" s="640"/>
      <c r="DO39" s="640"/>
      <c r="DP39" s="640"/>
      <c r="DQ39" s="640"/>
      <c r="DR39" s="640"/>
      <c r="DS39" s="640"/>
      <c r="DT39" s="640"/>
      <c r="DU39" s="640"/>
      <c r="DV39" s="641"/>
      <c r="DW39" s="615" t="s">
        <v>131</v>
      </c>
      <c r="DX39" s="642"/>
      <c r="DY39" s="642"/>
      <c r="DZ39" s="642"/>
      <c r="EA39" s="642"/>
      <c r="EB39" s="642"/>
      <c r="EC39" s="643"/>
    </row>
    <row r="40" spans="2:133" ht="11.25" customHeight="1" x14ac:dyDescent="0.2">
      <c r="B40" s="607" t="s">
        <v>345</v>
      </c>
      <c r="C40" s="608"/>
      <c r="D40" s="608"/>
      <c r="E40" s="608"/>
      <c r="F40" s="608"/>
      <c r="G40" s="608"/>
      <c r="H40" s="608"/>
      <c r="I40" s="608"/>
      <c r="J40" s="608"/>
      <c r="K40" s="608"/>
      <c r="L40" s="608"/>
      <c r="M40" s="608"/>
      <c r="N40" s="608"/>
      <c r="O40" s="608"/>
      <c r="P40" s="608"/>
      <c r="Q40" s="609"/>
      <c r="R40" s="610" t="s">
        <v>131</v>
      </c>
      <c r="S40" s="611"/>
      <c r="T40" s="611"/>
      <c r="U40" s="611"/>
      <c r="V40" s="611"/>
      <c r="W40" s="611"/>
      <c r="X40" s="611"/>
      <c r="Y40" s="612"/>
      <c r="Z40" s="613" t="s">
        <v>131</v>
      </c>
      <c r="AA40" s="613"/>
      <c r="AB40" s="613"/>
      <c r="AC40" s="613"/>
      <c r="AD40" s="614" t="s">
        <v>131</v>
      </c>
      <c r="AE40" s="614"/>
      <c r="AF40" s="614"/>
      <c r="AG40" s="614"/>
      <c r="AH40" s="614"/>
      <c r="AI40" s="614"/>
      <c r="AJ40" s="614"/>
      <c r="AK40" s="614"/>
      <c r="AL40" s="615" t="s">
        <v>131</v>
      </c>
      <c r="AM40" s="616"/>
      <c r="AN40" s="616"/>
      <c r="AO40" s="617"/>
      <c r="AQ40" s="676" t="s">
        <v>346</v>
      </c>
      <c r="AR40" s="677"/>
      <c r="AS40" s="677"/>
      <c r="AT40" s="677"/>
      <c r="AU40" s="677"/>
      <c r="AV40" s="677"/>
      <c r="AW40" s="677"/>
      <c r="AX40" s="677"/>
      <c r="AY40" s="678"/>
      <c r="AZ40" s="610" t="s">
        <v>131</v>
      </c>
      <c r="BA40" s="611"/>
      <c r="BB40" s="611"/>
      <c r="BC40" s="611"/>
      <c r="BD40" s="640"/>
      <c r="BE40" s="640"/>
      <c r="BF40" s="656"/>
      <c r="BG40" s="660" t="s">
        <v>347</v>
      </c>
      <c r="BH40" s="661"/>
      <c r="BI40" s="661"/>
      <c r="BJ40" s="661"/>
      <c r="BK40" s="661"/>
      <c r="BL40" s="214"/>
      <c r="BM40" s="608" t="s">
        <v>348</v>
      </c>
      <c r="BN40" s="608"/>
      <c r="BO40" s="608"/>
      <c r="BP40" s="608"/>
      <c r="BQ40" s="608"/>
      <c r="BR40" s="608"/>
      <c r="BS40" s="608"/>
      <c r="BT40" s="608"/>
      <c r="BU40" s="609"/>
      <c r="BV40" s="610">
        <v>78</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20000</v>
      </c>
      <c r="CS40" s="611"/>
      <c r="CT40" s="611"/>
      <c r="CU40" s="611"/>
      <c r="CV40" s="611"/>
      <c r="CW40" s="611"/>
      <c r="CX40" s="611"/>
      <c r="CY40" s="612"/>
      <c r="CZ40" s="615">
        <v>0.4</v>
      </c>
      <c r="DA40" s="642"/>
      <c r="DB40" s="642"/>
      <c r="DC40" s="645"/>
      <c r="DD40" s="619">
        <v>20000</v>
      </c>
      <c r="DE40" s="611"/>
      <c r="DF40" s="611"/>
      <c r="DG40" s="611"/>
      <c r="DH40" s="611"/>
      <c r="DI40" s="611"/>
      <c r="DJ40" s="611"/>
      <c r="DK40" s="612"/>
      <c r="DL40" s="619">
        <v>20000</v>
      </c>
      <c r="DM40" s="611"/>
      <c r="DN40" s="611"/>
      <c r="DO40" s="611"/>
      <c r="DP40" s="611"/>
      <c r="DQ40" s="611"/>
      <c r="DR40" s="611"/>
      <c r="DS40" s="611"/>
      <c r="DT40" s="611"/>
      <c r="DU40" s="611"/>
      <c r="DV40" s="612"/>
      <c r="DW40" s="615">
        <v>0.8</v>
      </c>
      <c r="DX40" s="642"/>
      <c r="DY40" s="642"/>
      <c r="DZ40" s="642"/>
      <c r="EA40" s="642"/>
      <c r="EB40" s="642"/>
      <c r="EC40" s="643"/>
    </row>
    <row r="41" spans="2:133" ht="11.25" customHeight="1" x14ac:dyDescent="0.2">
      <c r="B41" s="631" t="s">
        <v>350</v>
      </c>
      <c r="C41" s="632"/>
      <c r="D41" s="632"/>
      <c r="E41" s="632"/>
      <c r="F41" s="632"/>
      <c r="G41" s="632"/>
      <c r="H41" s="632"/>
      <c r="I41" s="632"/>
      <c r="J41" s="632"/>
      <c r="K41" s="632"/>
      <c r="L41" s="632"/>
      <c r="M41" s="632"/>
      <c r="N41" s="632"/>
      <c r="O41" s="632"/>
      <c r="P41" s="632"/>
      <c r="Q41" s="633"/>
      <c r="R41" s="685">
        <v>4845965</v>
      </c>
      <c r="S41" s="686"/>
      <c r="T41" s="686"/>
      <c r="U41" s="686"/>
      <c r="V41" s="686"/>
      <c r="W41" s="686"/>
      <c r="X41" s="686"/>
      <c r="Y41" s="687"/>
      <c r="Z41" s="688">
        <v>100</v>
      </c>
      <c r="AA41" s="688"/>
      <c r="AB41" s="688"/>
      <c r="AC41" s="688"/>
      <c r="AD41" s="689">
        <v>2392074</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35441</v>
      </c>
      <c r="BA41" s="611"/>
      <c r="BB41" s="611"/>
      <c r="BC41" s="611"/>
      <c r="BD41" s="640"/>
      <c r="BE41" s="640"/>
      <c r="BF41" s="656"/>
      <c r="BG41" s="660"/>
      <c r="BH41" s="661"/>
      <c r="BI41" s="661"/>
      <c r="BJ41" s="661"/>
      <c r="BK41" s="661"/>
      <c r="BL41" s="214"/>
      <c r="BM41" s="608" t="s">
        <v>352</v>
      </c>
      <c r="BN41" s="608"/>
      <c r="BO41" s="608"/>
      <c r="BP41" s="608"/>
      <c r="BQ41" s="608"/>
      <c r="BR41" s="608"/>
      <c r="BS41" s="608"/>
      <c r="BT41" s="608"/>
      <c r="BU41" s="609"/>
      <c r="BV41" s="610" t="s">
        <v>131</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131</v>
      </c>
      <c r="CS41" s="640"/>
      <c r="CT41" s="640"/>
      <c r="CU41" s="640"/>
      <c r="CV41" s="640"/>
      <c r="CW41" s="640"/>
      <c r="CX41" s="640"/>
      <c r="CY41" s="641"/>
      <c r="CZ41" s="615" t="s">
        <v>131</v>
      </c>
      <c r="DA41" s="642"/>
      <c r="DB41" s="642"/>
      <c r="DC41" s="645"/>
      <c r="DD41" s="619" t="s">
        <v>354</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355</v>
      </c>
      <c r="AR42" s="693"/>
      <c r="AS42" s="693"/>
      <c r="AT42" s="693"/>
      <c r="AU42" s="693"/>
      <c r="AV42" s="693"/>
      <c r="AW42" s="693"/>
      <c r="AX42" s="693"/>
      <c r="AY42" s="694"/>
      <c r="AZ42" s="685">
        <v>185320</v>
      </c>
      <c r="BA42" s="686"/>
      <c r="BB42" s="686"/>
      <c r="BC42" s="686"/>
      <c r="BD42" s="669"/>
      <c r="BE42" s="669"/>
      <c r="BF42" s="671"/>
      <c r="BG42" s="662"/>
      <c r="BH42" s="663"/>
      <c r="BI42" s="663"/>
      <c r="BJ42" s="663"/>
      <c r="BK42" s="663"/>
      <c r="BL42" s="215"/>
      <c r="BM42" s="632" t="s">
        <v>356</v>
      </c>
      <c r="BN42" s="632"/>
      <c r="BO42" s="632"/>
      <c r="BP42" s="632"/>
      <c r="BQ42" s="632"/>
      <c r="BR42" s="632"/>
      <c r="BS42" s="632"/>
      <c r="BT42" s="632"/>
      <c r="BU42" s="633"/>
      <c r="BV42" s="685">
        <v>461</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1142870</v>
      </c>
      <c r="CS42" s="640"/>
      <c r="CT42" s="640"/>
      <c r="CU42" s="640"/>
      <c r="CV42" s="640"/>
      <c r="CW42" s="640"/>
      <c r="CX42" s="640"/>
      <c r="CY42" s="641"/>
      <c r="CZ42" s="615">
        <v>24.6</v>
      </c>
      <c r="DA42" s="642"/>
      <c r="DB42" s="642"/>
      <c r="DC42" s="645"/>
      <c r="DD42" s="619">
        <v>33887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358</v>
      </c>
      <c r="CD43" s="607" t="s">
        <v>359</v>
      </c>
      <c r="CE43" s="608"/>
      <c r="CF43" s="608"/>
      <c r="CG43" s="608"/>
      <c r="CH43" s="608"/>
      <c r="CI43" s="608"/>
      <c r="CJ43" s="608"/>
      <c r="CK43" s="608"/>
      <c r="CL43" s="608"/>
      <c r="CM43" s="608"/>
      <c r="CN43" s="608"/>
      <c r="CO43" s="608"/>
      <c r="CP43" s="608"/>
      <c r="CQ43" s="609"/>
      <c r="CR43" s="610" t="s">
        <v>354</v>
      </c>
      <c r="CS43" s="640"/>
      <c r="CT43" s="640"/>
      <c r="CU43" s="640"/>
      <c r="CV43" s="640"/>
      <c r="CW43" s="640"/>
      <c r="CX43" s="640"/>
      <c r="CY43" s="641"/>
      <c r="CZ43" s="615" t="s">
        <v>131</v>
      </c>
      <c r="DA43" s="642"/>
      <c r="DB43" s="642"/>
      <c r="DC43" s="645"/>
      <c r="DD43" s="619" t="s">
        <v>131</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1134619</v>
      </c>
      <c r="CS44" s="611"/>
      <c r="CT44" s="611"/>
      <c r="CU44" s="611"/>
      <c r="CV44" s="611"/>
      <c r="CW44" s="611"/>
      <c r="CX44" s="611"/>
      <c r="CY44" s="612"/>
      <c r="CZ44" s="615">
        <v>24.4</v>
      </c>
      <c r="DA44" s="616"/>
      <c r="DB44" s="616"/>
      <c r="DC44" s="622"/>
      <c r="DD44" s="619">
        <v>32821</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1101082</v>
      </c>
      <c r="CS45" s="640"/>
      <c r="CT45" s="640"/>
      <c r="CU45" s="640"/>
      <c r="CV45" s="640"/>
      <c r="CW45" s="640"/>
      <c r="CX45" s="640"/>
      <c r="CY45" s="641"/>
      <c r="CZ45" s="615">
        <v>23.7</v>
      </c>
      <c r="DA45" s="642"/>
      <c r="DB45" s="642"/>
      <c r="DC45" s="645"/>
      <c r="DD45" s="619">
        <v>30057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364</v>
      </c>
      <c r="CG46" s="608"/>
      <c r="CH46" s="608"/>
      <c r="CI46" s="608"/>
      <c r="CJ46" s="608"/>
      <c r="CK46" s="608"/>
      <c r="CL46" s="608"/>
      <c r="CM46" s="608"/>
      <c r="CN46" s="608"/>
      <c r="CO46" s="608"/>
      <c r="CP46" s="608"/>
      <c r="CQ46" s="609"/>
      <c r="CR46" s="610">
        <v>28735</v>
      </c>
      <c r="CS46" s="611"/>
      <c r="CT46" s="611"/>
      <c r="CU46" s="611"/>
      <c r="CV46" s="611"/>
      <c r="CW46" s="611"/>
      <c r="CX46" s="611"/>
      <c r="CY46" s="612"/>
      <c r="CZ46" s="615">
        <v>0.6</v>
      </c>
      <c r="DA46" s="616"/>
      <c r="DB46" s="616"/>
      <c r="DC46" s="622"/>
      <c r="DD46" s="619">
        <v>2680</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365</v>
      </c>
      <c r="CG47" s="608"/>
      <c r="CH47" s="608"/>
      <c r="CI47" s="608"/>
      <c r="CJ47" s="608"/>
      <c r="CK47" s="608"/>
      <c r="CL47" s="608"/>
      <c r="CM47" s="608"/>
      <c r="CN47" s="608"/>
      <c r="CO47" s="608"/>
      <c r="CP47" s="608"/>
      <c r="CQ47" s="609"/>
      <c r="CR47" s="610">
        <v>8251</v>
      </c>
      <c r="CS47" s="640"/>
      <c r="CT47" s="640"/>
      <c r="CU47" s="640"/>
      <c r="CV47" s="640"/>
      <c r="CW47" s="640"/>
      <c r="CX47" s="640"/>
      <c r="CY47" s="641"/>
      <c r="CZ47" s="615">
        <v>0.2</v>
      </c>
      <c r="DA47" s="642"/>
      <c r="DB47" s="642"/>
      <c r="DC47" s="645"/>
      <c r="DD47" s="619">
        <v>1066</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366</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367</v>
      </c>
      <c r="CE49" s="632"/>
      <c r="CF49" s="632"/>
      <c r="CG49" s="632"/>
      <c r="CH49" s="632"/>
      <c r="CI49" s="632"/>
      <c r="CJ49" s="632"/>
      <c r="CK49" s="632"/>
      <c r="CL49" s="632"/>
      <c r="CM49" s="632"/>
      <c r="CN49" s="632"/>
      <c r="CO49" s="632"/>
      <c r="CP49" s="632"/>
      <c r="CQ49" s="633"/>
      <c r="CR49" s="685">
        <v>4650517</v>
      </c>
      <c r="CS49" s="669"/>
      <c r="CT49" s="669"/>
      <c r="CU49" s="669"/>
      <c r="CV49" s="669"/>
      <c r="CW49" s="669"/>
      <c r="CX49" s="669"/>
      <c r="CY49" s="698"/>
      <c r="CZ49" s="690">
        <v>100</v>
      </c>
      <c r="DA49" s="699"/>
      <c r="DB49" s="699"/>
      <c r="DC49" s="700"/>
      <c r="DD49" s="701">
        <v>2845159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SD8lCoAToP+P8/RX7rgV0sJVkwiQDUjrjC8zBuMKgYccrsbyzdFFQGw46MDqme5kY5J0NB5zcq5g/0a/wXYn8g==" saltValue="Dv/ewH9ZU/VSRhHUqr7Cx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390</v>
      </c>
      <c r="C7" s="737"/>
      <c r="D7" s="737"/>
      <c r="E7" s="737"/>
      <c r="F7" s="737"/>
      <c r="G7" s="737"/>
      <c r="H7" s="737"/>
      <c r="I7" s="737"/>
      <c r="J7" s="737"/>
      <c r="K7" s="737"/>
      <c r="L7" s="737"/>
      <c r="M7" s="737"/>
      <c r="N7" s="737"/>
      <c r="O7" s="737"/>
      <c r="P7" s="738"/>
      <c r="Q7" s="739">
        <v>4846</v>
      </c>
      <c r="R7" s="740"/>
      <c r="S7" s="740"/>
      <c r="T7" s="740"/>
      <c r="U7" s="740"/>
      <c r="V7" s="740">
        <v>4651</v>
      </c>
      <c r="W7" s="740"/>
      <c r="X7" s="740"/>
      <c r="Y7" s="740"/>
      <c r="Z7" s="740"/>
      <c r="AA7" s="740">
        <v>195</v>
      </c>
      <c r="AB7" s="740"/>
      <c r="AC7" s="740"/>
      <c r="AD7" s="740"/>
      <c r="AE7" s="741"/>
      <c r="AF7" s="742">
        <v>182</v>
      </c>
      <c r="AG7" s="743"/>
      <c r="AH7" s="743"/>
      <c r="AI7" s="743"/>
      <c r="AJ7" s="744"/>
      <c r="AK7" s="745">
        <v>70</v>
      </c>
      <c r="AL7" s="746"/>
      <c r="AM7" s="746"/>
      <c r="AN7" s="746"/>
      <c r="AO7" s="746"/>
      <c r="AP7" s="746">
        <v>3841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575</v>
      </c>
      <c r="BT7" s="734"/>
      <c r="BU7" s="734"/>
      <c r="BV7" s="734"/>
      <c r="BW7" s="734"/>
      <c r="BX7" s="734"/>
      <c r="BY7" s="734"/>
      <c r="BZ7" s="734"/>
      <c r="CA7" s="734"/>
      <c r="CB7" s="734"/>
      <c r="CC7" s="734"/>
      <c r="CD7" s="734"/>
      <c r="CE7" s="734"/>
      <c r="CF7" s="734"/>
      <c r="CG7" s="749"/>
      <c r="CH7" s="730">
        <v>8</v>
      </c>
      <c r="CI7" s="731"/>
      <c r="CJ7" s="731"/>
      <c r="CK7" s="731"/>
      <c r="CL7" s="732"/>
      <c r="CM7" s="730">
        <v>50</v>
      </c>
      <c r="CN7" s="731"/>
      <c r="CO7" s="731"/>
      <c r="CP7" s="731"/>
      <c r="CQ7" s="732"/>
      <c r="CR7" s="730">
        <v>7</v>
      </c>
      <c r="CS7" s="731"/>
      <c r="CT7" s="731"/>
      <c r="CU7" s="731"/>
      <c r="CV7" s="732"/>
      <c r="CW7" s="730">
        <v>16</v>
      </c>
      <c r="CX7" s="731"/>
      <c r="CY7" s="731"/>
      <c r="CZ7" s="731"/>
      <c r="DA7" s="732"/>
      <c r="DB7" s="730" t="s">
        <v>511</v>
      </c>
      <c r="DC7" s="731"/>
      <c r="DD7" s="731"/>
      <c r="DE7" s="731"/>
      <c r="DF7" s="732"/>
      <c r="DG7" s="730" t="s">
        <v>511</v>
      </c>
      <c r="DH7" s="731"/>
      <c r="DI7" s="731"/>
      <c r="DJ7" s="731"/>
      <c r="DK7" s="732"/>
      <c r="DL7" s="730" t="s">
        <v>511</v>
      </c>
      <c r="DM7" s="731"/>
      <c r="DN7" s="731"/>
      <c r="DO7" s="731"/>
      <c r="DP7" s="732"/>
      <c r="DQ7" s="730" t="s">
        <v>511</v>
      </c>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576</v>
      </c>
      <c r="BT8" s="761"/>
      <c r="BU8" s="761"/>
      <c r="BV8" s="761"/>
      <c r="BW8" s="761"/>
      <c r="BX8" s="761"/>
      <c r="BY8" s="761"/>
      <c r="BZ8" s="761"/>
      <c r="CA8" s="761"/>
      <c r="CB8" s="761"/>
      <c r="CC8" s="761"/>
      <c r="CD8" s="761"/>
      <c r="CE8" s="761"/>
      <c r="CF8" s="761"/>
      <c r="CG8" s="762"/>
      <c r="CH8" s="763">
        <v>1</v>
      </c>
      <c r="CI8" s="764"/>
      <c r="CJ8" s="764"/>
      <c r="CK8" s="764"/>
      <c r="CL8" s="765"/>
      <c r="CM8" s="763">
        <v>10</v>
      </c>
      <c r="CN8" s="764"/>
      <c r="CO8" s="764"/>
      <c r="CP8" s="764"/>
      <c r="CQ8" s="765"/>
      <c r="CR8" s="763">
        <v>8</v>
      </c>
      <c r="CS8" s="764"/>
      <c r="CT8" s="764"/>
      <c r="CU8" s="764"/>
      <c r="CV8" s="765"/>
      <c r="CW8" s="763" t="s">
        <v>585</v>
      </c>
      <c r="CX8" s="764"/>
      <c r="CY8" s="764"/>
      <c r="CZ8" s="764"/>
      <c r="DA8" s="765"/>
      <c r="DB8" s="763" t="s">
        <v>511</v>
      </c>
      <c r="DC8" s="764"/>
      <c r="DD8" s="764"/>
      <c r="DE8" s="764"/>
      <c r="DF8" s="765"/>
      <c r="DG8" s="763" t="s">
        <v>511</v>
      </c>
      <c r="DH8" s="764"/>
      <c r="DI8" s="764"/>
      <c r="DJ8" s="764"/>
      <c r="DK8" s="765"/>
      <c r="DL8" s="763" t="s">
        <v>511</v>
      </c>
      <c r="DM8" s="764"/>
      <c r="DN8" s="764"/>
      <c r="DO8" s="764"/>
      <c r="DP8" s="765"/>
      <c r="DQ8" s="763" t="s">
        <v>511</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577</v>
      </c>
      <c r="BT9" s="761"/>
      <c r="BU9" s="761"/>
      <c r="BV9" s="761"/>
      <c r="BW9" s="761"/>
      <c r="BX9" s="761"/>
      <c r="BY9" s="761"/>
      <c r="BZ9" s="761"/>
      <c r="CA9" s="761"/>
      <c r="CB9" s="761"/>
      <c r="CC9" s="761"/>
      <c r="CD9" s="761"/>
      <c r="CE9" s="761"/>
      <c r="CF9" s="761"/>
      <c r="CG9" s="762"/>
      <c r="CH9" s="763">
        <v>0</v>
      </c>
      <c r="CI9" s="764"/>
      <c r="CJ9" s="764"/>
      <c r="CK9" s="764"/>
      <c r="CL9" s="765"/>
      <c r="CM9" s="763">
        <v>1</v>
      </c>
      <c r="CN9" s="764"/>
      <c r="CO9" s="764"/>
      <c r="CP9" s="764"/>
      <c r="CQ9" s="765"/>
      <c r="CR9" s="763">
        <v>1</v>
      </c>
      <c r="CS9" s="764"/>
      <c r="CT9" s="764"/>
      <c r="CU9" s="764"/>
      <c r="CV9" s="765"/>
      <c r="CW9" s="763">
        <v>0</v>
      </c>
      <c r="CX9" s="764"/>
      <c r="CY9" s="764"/>
      <c r="CZ9" s="764"/>
      <c r="DA9" s="765"/>
      <c r="DB9" s="763" t="s">
        <v>511</v>
      </c>
      <c r="DC9" s="764"/>
      <c r="DD9" s="764"/>
      <c r="DE9" s="764"/>
      <c r="DF9" s="765"/>
      <c r="DG9" s="763" t="s">
        <v>511</v>
      </c>
      <c r="DH9" s="764"/>
      <c r="DI9" s="764"/>
      <c r="DJ9" s="764"/>
      <c r="DK9" s="765"/>
      <c r="DL9" s="763" t="s">
        <v>511</v>
      </c>
      <c r="DM9" s="764"/>
      <c r="DN9" s="764"/>
      <c r="DO9" s="764"/>
      <c r="DP9" s="765"/>
      <c r="DQ9" s="763" t="s">
        <v>511</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392</v>
      </c>
      <c r="B23" s="776" t="s">
        <v>393</v>
      </c>
      <c r="C23" s="777"/>
      <c r="D23" s="777"/>
      <c r="E23" s="777"/>
      <c r="F23" s="777"/>
      <c r="G23" s="777"/>
      <c r="H23" s="777"/>
      <c r="I23" s="777"/>
      <c r="J23" s="777"/>
      <c r="K23" s="777"/>
      <c r="L23" s="777"/>
      <c r="M23" s="777"/>
      <c r="N23" s="777"/>
      <c r="O23" s="777"/>
      <c r="P23" s="778"/>
      <c r="Q23" s="779">
        <v>4846</v>
      </c>
      <c r="R23" s="780"/>
      <c r="S23" s="780"/>
      <c r="T23" s="780"/>
      <c r="U23" s="780"/>
      <c r="V23" s="780">
        <v>4651</v>
      </c>
      <c r="W23" s="780"/>
      <c r="X23" s="780"/>
      <c r="Y23" s="780"/>
      <c r="Z23" s="780"/>
      <c r="AA23" s="780">
        <v>195</v>
      </c>
      <c r="AB23" s="780"/>
      <c r="AC23" s="780"/>
      <c r="AD23" s="780"/>
      <c r="AE23" s="781"/>
      <c r="AF23" s="782">
        <v>182</v>
      </c>
      <c r="AG23" s="780"/>
      <c r="AH23" s="780"/>
      <c r="AI23" s="780"/>
      <c r="AJ23" s="783"/>
      <c r="AK23" s="784"/>
      <c r="AL23" s="785"/>
      <c r="AM23" s="785"/>
      <c r="AN23" s="785"/>
      <c r="AO23" s="785"/>
      <c r="AP23" s="780">
        <v>3841</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373</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404</v>
      </c>
      <c r="C28" s="737"/>
      <c r="D28" s="737"/>
      <c r="E28" s="737"/>
      <c r="F28" s="737"/>
      <c r="G28" s="737"/>
      <c r="H28" s="737"/>
      <c r="I28" s="737"/>
      <c r="J28" s="737"/>
      <c r="K28" s="737"/>
      <c r="L28" s="737"/>
      <c r="M28" s="737"/>
      <c r="N28" s="737"/>
      <c r="O28" s="737"/>
      <c r="P28" s="738"/>
      <c r="Q28" s="809">
        <v>359</v>
      </c>
      <c r="R28" s="810"/>
      <c r="S28" s="810"/>
      <c r="T28" s="810"/>
      <c r="U28" s="810"/>
      <c r="V28" s="810">
        <v>352</v>
      </c>
      <c r="W28" s="810"/>
      <c r="X28" s="810"/>
      <c r="Y28" s="810"/>
      <c r="Z28" s="810"/>
      <c r="AA28" s="810">
        <v>8</v>
      </c>
      <c r="AB28" s="810"/>
      <c r="AC28" s="810"/>
      <c r="AD28" s="810"/>
      <c r="AE28" s="811"/>
      <c r="AF28" s="812">
        <v>8</v>
      </c>
      <c r="AG28" s="810"/>
      <c r="AH28" s="810"/>
      <c r="AI28" s="810"/>
      <c r="AJ28" s="813"/>
      <c r="AK28" s="814">
        <v>25</v>
      </c>
      <c r="AL28" s="815"/>
      <c r="AM28" s="815"/>
      <c r="AN28" s="815"/>
      <c r="AO28" s="815"/>
      <c r="AP28" s="815" t="s">
        <v>511</v>
      </c>
      <c r="AQ28" s="815"/>
      <c r="AR28" s="815"/>
      <c r="AS28" s="815"/>
      <c r="AT28" s="815"/>
      <c r="AU28" s="815" t="s">
        <v>511</v>
      </c>
      <c r="AV28" s="815"/>
      <c r="AW28" s="815"/>
      <c r="AX28" s="815"/>
      <c r="AY28" s="815"/>
      <c r="AZ28" s="816" t="s">
        <v>511</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405</v>
      </c>
      <c r="C29" s="768"/>
      <c r="D29" s="768"/>
      <c r="E29" s="768"/>
      <c r="F29" s="768"/>
      <c r="G29" s="768"/>
      <c r="H29" s="768"/>
      <c r="I29" s="768"/>
      <c r="J29" s="768"/>
      <c r="K29" s="768"/>
      <c r="L29" s="768"/>
      <c r="M29" s="768"/>
      <c r="N29" s="768"/>
      <c r="O29" s="768"/>
      <c r="P29" s="769"/>
      <c r="Q29" s="770">
        <v>620</v>
      </c>
      <c r="R29" s="771"/>
      <c r="S29" s="771"/>
      <c r="T29" s="771"/>
      <c r="U29" s="771"/>
      <c r="V29" s="771">
        <v>566</v>
      </c>
      <c r="W29" s="771"/>
      <c r="X29" s="771"/>
      <c r="Y29" s="771"/>
      <c r="Z29" s="771"/>
      <c r="AA29" s="771">
        <v>54</v>
      </c>
      <c r="AB29" s="771"/>
      <c r="AC29" s="771"/>
      <c r="AD29" s="771"/>
      <c r="AE29" s="772"/>
      <c r="AF29" s="773">
        <v>54</v>
      </c>
      <c r="AG29" s="774"/>
      <c r="AH29" s="774"/>
      <c r="AI29" s="774"/>
      <c r="AJ29" s="775"/>
      <c r="AK29" s="821">
        <v>80</v>
      </c>
      <c r="AL29" s="817"/>
      <c r="AM29" s="817"/>
      <c r="AN29" s="817"/>
      <c r="AO29" s="817"/>
      <c r="AP29" s="817" t="s">
        <v>511</v>
      </c>
      <c r="AQ29" s="817"/>
      <c r="AR29" s="817"/>
      <c r="AS29" s="817"/>
      <c r="AT29" s="817"/>
      <c r="AU29" s="817" t="s">
        <v>511</v>
      </c>
      <c r="AV29" s="817"/>
      <c r="AW29" s="817"/>
      <c r="AX29" s="817"/>
      <c r="AY29" s="817"/>
      <c r="AZ29" s="818" t="s">
        <v>511</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406</v>
      </c>
      <c r="C30" s="768"/>
      <c r="D30" s="768"/>
      <c r="E30" s="768"/>
      <c r="F30" s="768"/>
      <c r="G30" s="768"/>
      <c r="H30" s="768"/>
      <c r="I30" s="768"/>
      <c r="J30" s="768"/>
      <c r="K30" s="768"/>
      <c r="L30" s="768"/>
      <c r="M30" s="768"/>
      <c r="N30" s="768"/>
      <c r="O30" s="768"/>
      <c r="P30" s="769"/>
      <c r="Q30" s="770">
        <v>57</v>
      </c>
      <c r="R30" s="771"/>
      <c r="S30" s="771"/>
      <c r="T30" s="771"/>
      <c r="U30" s="771"/>
      <c r="V30" s="771">
        <v>57</v>
      </c>
      <c r="W30" s="771"/>
      <c r="X30" s="771"/>
      <c r="Y30" s="771"/>
      <c r="Z30" s="771"/>
      <c r="AA30" s="771">
        <v>0</v>
      </c>
      <c r="AB30" s="771"/>
      <c r="AC30" s="771"/>
      <c r="AD30" s="771"/>
      <c r="AE30" s="772"/>
      <c r="AF30" s="773">
        <v>0</v>
      </c>
      <c r="AG30" s="774"/>
      <c r="AH30" s="774"/>
      <c r="AI30" s="774"/>
      <c r="AJ30" s="775"/>
      <c r="AK30" s="821">
        <v>19</v>
      </c>
      <c r="AL30" s="817"/>
      <c r="AM30" s="817"/>
      <c r="AN30" s="817"/>
      <c r="AO30" s="817"/>
      <c r="AP30" s="817" t="s">
        <v>511</v>
      </c>
      <c r="AQ30" s="817"/>
      <c r="AR30" s="817"/>
      <c r="AS30" s="817"/>
      <c r="AT30" s="817"/>
      <c r="AU30" s="817" t="s">
        <v>511</v>
      </c>
      <c r="AV30" s="817"/>
      <c r="AW30" s="817"/>
      <c r="AX30" s="817"/>
      <c r="AY30" s="817"/>
      <c r="AZ30" s="818" t="s">
        <v>511</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407</v>
      </c>
      <c r="C31" s="768"/>
      <c r="D31" s="768"/>
      <c r="E31" s="768"/>
      <c r="F31" s="768"/>
      <c r="G31" s="768"/>
      <c r="H31" s="768"/>
      <c r="I31" s="768"/>
      <c r="J31" s="768"/>
      <c r="K31" s="768"/>
      <c r="L31" s="768"/>
      <c r="M31" s="768"/>
      <c r="N31" s="768"/>
      <c r="O31" s="768"/>
      <c r="P31" s="769"/>
      <c r="Q31" s="770">
        <v>77</v>
      </c>
      <c r="R31" s="771"/>
      <c r="S31" s="771"/>
      <c r="T31" s="771"/>
      <c r="U31" s="771"/>
      <c r="V31" s="771">
        <v>77</v>
      </c>
      <c r="W31" s="771"/>
      <c r="X31" s="771"/>
      <c r="Y31" s="771"/>
      <c r="Z31" s="771"/>
      <c r="AA31" s="771">
        <v>0</v>
      </c>
      <c r="AB31" s="771"/>
      <c r="AC31" s="771"/>
      <c r="AD31" s="771"/>
      <c r="AE31" s="772"/>
      <c r="AF31" s="773">
        <v>0</v>
      </c>
      <c r="AG31" s="774"/>
      <c r="AH31" s="774"/>
      <c r="AI31" s="774"/>
      <c r="AJ31" s="775"/>
      <c r="AK31" s="821">
        <v>25</v>
      </c>
      <c r="AL31" s="817"/>
      <c r="AM31" s="817"/>
      <c r="AN31" s="817"/>
      <c r="AO31" s="817"/>
      <c r="AP31" s="817">
        <v>330</v>
      </c>
      <c r="AQ31" s="817"/>
      <c r="AR31" s="817"/>
      <c r="AS31" s="817"/>
      <c r="AT31" s="817"/>
      <c r="AU31" s="817">
        <v>159</v>
      </c>
      <c r="AV31" s="817"/>
      <c r="AW31" s="817"/>
      <c r="AX31" s="817"/>
      <c r="AY31" s="817"/>
      <c r="AZ31" s="818" t="s">
        <v>511</v>
      </c>
      <c r="BA31" s="818"/>
      <c r="BB31" s="818"/>
      <c r="BC31" s="818"/>
      <c r="BD31" s="818"/>
      <c r="BE31" s="819" t="s">
        <v>408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409</v>
      </c>
      <c r="C32" s="768"/>
      <c r="D32" s="768"/>
      <c r="E32" s="768"/>
      <c r="F32" s="768"/>
      <c r="G32" s="768"/>
      <c r="H32" s="768"/>
      <c r="I32" s="768"/>
      <c r="J32" s="768"/>
      <c r="K32" s="768"/>
      <c r="L32" s="768"/>
      <c r="M32" s="768"/>
      <c r="N32" s="768"/>
      <c r="O32" s="768"/>
      <c r="P32" s="769"/>
      <c r="Q32" s="770">
        <v>95</v>
      </c>
      <c r="R32" s="771"/>
      <c r="S32" s="771"/>
      <c r="T32" s="771"/>
      <c r="U32" s="771"/>
      <c r="V32" s="771">
        <v>95</v>
      </c>
      <c r="W32" s="771"/>
      <c r="X32" s="771"/>
      <c r="Y32" s="771"/>
      <c r="Z32" s="771"/>
      <c r="AA32" s="771">
        <v>0</v>
      </c>
      <c r="AB32" s="771"/>
      <c r="AC32" s="771"/>
      <c r="AD32" s="771"/>
      <c r="AE32" s="772"/>
      <c r="AF32" s="773">
        <v>0</v>
      </c>
      <c r="AG32" s="774"/>
      <c r="AH32" s="774"/>
      <c r="AI32" s="774"/>
      <c r="AJ32" s="775"/>
      <c r="AK32" s="821">
        <v>54</v>
      </c>
      <c r="AL32" s="817"/>
      <c r="AM32" s="817"/>
      <c r="AN32" s="817"/>
      <c r="AO32" s="817"/>
      <c r="AP32" s="817">
        <v>385</v>
      </c>
      <c r="AQ32" s="817"/>
      <c r="AR32" s="817"/>
      <c r="AS32" s="817"/>
      <c r="AT32" s="817"/>
      <c r="AU32" s="817">
        <v>346</v>
      </c>
      <c r="AV32" s="817"/>
      <c r="AW32" s="817"/>
      <c r="AX32" s="817"/>
      <c r="AY32" s="817"/>
      <c r="AZ32" s="818" t="s">
        <v>511</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411</v>
      </c>
      <c r="C33" s="768"/>
      <c r="D33" s="768"/>
      <c r="E33" s="768"/>
      <c r="F33" s="768"/>
      <c r="G33" s="768"/>
      <c r="H33" s="768"/>
      <c r="I33" s="768"/>
      <c r="J33" s="768"/>
      <c r="K33" s="768"/>
      <c r="L33" s="768"/>
      <c r="M33" s="768"/>
      <c r="N33" s="768"/>
      <c r="O33" s="768"/>
      <c r="P33" s="769"/>
      <c r="Q33" s="770">
        <v>44</v>
      </c>
      <c r="R33" s="771"/>
      <c r="S33" s="771"/>
      <c r="T33" s="771"/>
      <c r="U33" s="771"/>
      <c r="V33" s="771">
        <v>44</v>
      </c>
      <c r="W33" s="771"/>
      <c r="X33" s="771"/>
      <c r="Y33" s="771"/>
      <c r="Z33" s="771"/>
      <c r="AA33" s="771">
        <v>0</v>
      </c>
      <c r="AB33" s="771"/>
      <c r="AC33" s="771"/>
      <c r="AD33" s="771"/>
      <c r="AE33" s="772"/>
      <c r="AF33" s="773">
        <v>0</v>
      </c>
      <c r="AG33" s="774"/>
      <c r="AH33" s="774"/>
      <c r="AI33" s="774"/>
      <c r="AJ33" s="775"/>
      <c r="AK33" s="821">
        <v>25</v>
      </c>
      <c r="AL33" s="817"/>
      <c r="AM33" s="817"/>
      <c r="AN33" s="817"/>
      <c r="AO33" s="817"/>
      <c r="AP33" s="817">
        <v>162</v>
      </c>
      <c r="AQ33" s="817"/>
      <c r="AR33" s="817"/>
      <c r="AS33" s="817"/>
      <c r="AT33" s="817"/>
      <c r="AU33" s="817">
        <v>162</v>
      </c>
      <c r="AV33" s="817"/>
      <c r="AW33" s="817"/>
      <c r="AX33" s="817"/>
      <c r="AY33" s="817"/>
      <c r="AZ33" s="818" t="s">
        <v>511</v>
      </c>
      <c r="BA33" s="818"/>
      <c r="BB33" s="818"/>
      <c r="BC33" s="818"/>
      <c r="BD33" s="818"/>
      <c r="BE33" s="819" t="s">
        <v>408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392</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62</v>
      </c>
      <c r="AG63" s="831"/>
      <c r="AH63" s="831"/>
      <c r="AI63" s="831"/>
      <c r="AJ63" s="832"/>
      <c r="AK63" s="833"/>
      <c r="AL63" s="828"/>
      <c r="AM63" s="828"/>
      <c r="AN63" s="828"/>
      <c r="AO63" s="828"/>
      <c r="AP63" s="831">
        <v>877</v>
      </c>
      <c r="AQ63" s="831"/>
      <c r="AR63" s="831"/>
      <c r="AS63" s="831"/>
      <c r="AT63" s="831"/>
      <c r="AU63" s="831">
        <v>667</v>
      </c>
      <c r="AV63" s="831"/>
      <c r="AW63" s="831"/>
      <c r="AX63" s="831"/>
      <c r="AY63" s="831"/>
      <c r="AZ63" s="835"/>
      <c r="BA63" s="835"/>
      <c r="BB63" s="835"/>
      <c r="BC63" s="835"/>
      <c r="BD63" s="835"/>
      <c r="BE63" s="836"/>
      <c r="BF63" s="836"/>
      <c r="BG63" s="836"/>
      <c r="BH63" s="836"/>
      <c r="BI63" s="837"/>
      <c r="BJ63" s="838" t="s">
        <v>131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396</v>
      </c>
      <c r="R66" s="721"/>
      <c r="S66" s="721"/>
      <c r="T66" s="721"/>
      <c r="U66" s="722"/>
      <c r="V66" s="720" t="s">
        <v>397</v>
      </c>
      <c r="W66" s="721"/>
      <c r="X66" s="721"/>
      <c r="Y66" s="721"/>
      <c r="Z66" s="722"/>
      <c r="AA66" s="720" t="s">
        <v>398</v>
      </c>
      <c r="AB66" s="721"/>
      <c r="AC66" s="721"/>
      <c r="AD66" s="721"/>
      <c r="AE66" s="722"/>
      <c r="AF66" s="841" t="s">
        <v>399</v>
      </c>
      <c r="AG66" s="802"/>
      <c r="AH66" s="802"/>
      <c r="AI66" s="802"/>
      <c r="AJ66" s="842"/>
      <c r="AK66" s="720" t="s">
        <v>400</v>
      </c>
      <c r="AL66" s="715"/>
      <c r="AM66" s="715"/>
      <c r="AN66" s="715"/>
      <c r="AO66" s="716"/>
      <c r="AP66" s="720" t="s">
        <v>401</v>
      </c>
      <c r="AQ66" s="721"/>
      <c r="AR66" s="721"/>
      <c r="AS66" s="721"/>
      <c r="AT66" s="722"/>
      <c r="AU66" s="720" t="s">
        <v>416</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578</v>
      </c>
      <c r="C68" s="857"/>
      <c r="D68" s="857"/>
      <c r="E68" s="857"/>
      <c r="F68" s="857"/>
      <c r="G68" s="857"/>
      <c r="H68" s="857"/>
      <c r="I68" s="857"/>
      <c r="J68" s="857"/>
      <c r="K68" s="857"/>
      <c r="L68" s="857"/>
      <c r="M68" s="857"/>
      <c r="N68" s="857"/>
      <c r="O68" s="857"/>
      <c r="P68" s="858"/>
      <c r="Q68" s="859">
        <v>1682</v>
      </c>
      <c r="R68" s="853"/>
      <c r="S68" s="853"/>
      <c r="T68" s="853"/>
      <c r="U68" s="853"/>
      <c r="V68" s="853">
        <v>1596</v>
      </c>
      <c r="W68" s="853"/>
      <c r="X68" s="853"/>
      <c r="Y68" s="853"/>
      <c r="Z68" s="853"/>
      <c r="AA68" s="853">
        <v>86</v>
      </c>
      <c r="AB68" s="853"/>
      <c r="AC68" s="853"/>
      <c r="AD68" s="853"/>
      <c r="AE68" s="853"/>
      <c r="AF68" s="853">
        <v>86</v>
      </c>
      <c r="AG68" s="853"/>
      <c r="AH68" s="853"/>
      <c r="AI68" s="853"/>
      <c r="AJ68" s="853"/>
      <c r="AK68" s="853" t="s">
        <v>511</v>
      </c>
      <c r="AL68" s="853"/>
      <c r="AM68" s="853"/>
      <c r="AN68" s="853"/>
      <c r="AO68" s="853"/>
      <c r="AP68" s="853" t="s">
        <v>511</v>
      </c>
      <c r="AQ68" s="853"/>
      <c r="AR68" s="853"/>
      <c r="AS68" s="853"/>
      <c r="AT68" s="853"/>
      <c r="AU68" s="853" t="s">
        <v>511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579</v>
      </c>
      <c r="C69" s="861"/>
      <c r="D69" s="861"/>
      <c r="E69" s="861"/>
      <c r="F69" s="861"/>
      <c r="G69" s="861"/>
      <c r="H69" s="861"/>
      <c r="I69" s="861"/>
      <c r="J69" s="861"/>
      <c r="K69" s="861"/>
      <c r="L69" s="861"/>
      <c r="M69" s="861"/>
      <c r="N69" s="861"/>
      <c r="O69" s="861"/>
      <c r="P69" s="862"/>
      <c r="Q69" s="863">
        <v>194</v>
      </c>
      <c r="R69" s="817"/>
      <c r="S69" s="817"/>
      <c r="T69" s="817"/>
      <c r="U69" s="817"/>
      <c r="V69" s="817">
        <v>176</v>
      </c>
      <c r="W69" s="817"/>
      <c r="X69" s="817"/>
      <c r="Y69" s="817"/>
      <c r="Z69" s="817"/>
      <c r="AA69" s="817">
        <v>18</v>
      </c>
      <c r="AB69" s="817"/>
      <c r="AC69" s="817"/>
      <c r="AD69" s="817"/>
      <c r="AE69" s="817"/>
      <c r="AF69" s="817">
        <v>18</v>
      </c>
      <c r="AG69" s="817"/>
      <c r="AH69" s="817"/>
      <c r="AI69" s="817"/>
      <c r="AJ69" s="817"/>
      <c r="AK69" s="817" t="s">
        <v>511</v>
      </c>
      <c r="AL69" s="817"/>
      <c r="AM69" s="817"/>
      <c r="AN69" s="817"/>
      <c r="AO69" s="817"/>
      <c r="AP69" s="817">
        <v>45</v>
      </c>
      <c r="AQ69" s="817"/>
      <c r="AR69" s="817"/>
      <c r="AS69" s="817"/>
      <c r="AT69" s="817"/>
      <c r="AU69" s="817">
        <v>21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580</v>
      </c>
      <c r="C70" s="861"/>
      <c r="D70" s="861"/>
      <c r="E70" s="861"/>
      <c r="F70" s="861"/>
      <c r="G70" s="861"/>
      <c r="H70" s="861"/>
      <c r="I70" s="861"/>
      <c r="J70" s="861"/>
      <c r="K70" s="861"/>
      <c r="L70" s="861"/>
      <c r="M70" s="861"/>
      <c r="N70" s="861"/>
      <c r="O70" s="861"/>
      <c r="P70" s="862"/>
      <c r="Q70" s="863">
        <v>5069</v>
      </c>
      <c r="R70" s="817"/>
      <c r="S70" s="817"/>
      <c r="T70" s="817"/>
      <c r="U70" s="817"/>
      <c r="V70" s="817">
        <v>4997</v>
      </c>
      <c r="W70" s="817"/>
      <c r="X70" s="817"/>
      <c r="Y70" s="817"/>
      <c r="Z70" s="817"/>
      <c r="AA70" s="817">
        <v>72</v>
      </c>
      <c r="AB70" s="817"/>
      <c r="AC70" s="817"/>
      <c r="AD70" s="817"/>
      <c r="AE70" s="817"/>
      <c r="AF70" s="817">
        <v>2</v>
      </c>
      <c r="AG70" s="817"/>
      <c r="AH70" s="817"/>
      <c r="AI70" s="817"/>
      <c r="AJ70" s="817"/>
      <c r="AK70" s="817">
        <v>200</v>
      </c>
      <c r="AL70" s="817"/>
      <c r="AM70" s="817"/>
      <c r="AN70" s="817"/>
      <c r="AO70" s="817"/>
      <c r="AP70" s="817">
        <v>1459</v>
      </c>
      <c r="AQ70" s="817"/>
      <c r="AR70" s="817"/>
      <c r="AS70" s="817"/>
      <c r="AT70" s="817"/>
      <c r="AU70" s="817">
        <v>26</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581</v>
      </c>
      <c r="C71" s="861"/>
      <c r="D71" s="861"/>
      <c r="E71" s="861"/>
      <c r="F71" s="861"/>
      <c r="G71" s="861"/>
      <c r="H71" s="861"/>
      <c r="I71" s="861"/>
      <c r="J71" s="861"/>
      <c r="K71" s="861"/>
      <c r="L71" s="861"/>
      <c r="M71" s="861"/>
      <c r="N71" s="861"/>
      <c r="O71" s="861"/>
      <c r="P71" s="862"/>
      <c r="Q71" s="863">
        <v>103</v>
      </c>
      <c r="R71" s="817"/>
      <c r="S71" s="817"/>
      <c r="T71" s="817"/>
      <c r="U71" s="817"/>
      <c r="V71" s="817">
        <v>102</v>
      </c>
      <c r="W71" s="817"/>
      <c r="X71" s="817"/>
      <c r="Y71" s="817"/>
      <c r="Z71" s="817"/>
      <c r="AA71" s="817">
        <v>1</v>
      </c>
      <c r="AB71" s="817"/>
      <c r="AC71" s="817"/>
      <c r="AD71" s="817"/>
      <c r="AE71" s="817"/>
      <c r="AF71" s="817">
        <v>1</v>
      </c>
      <c r="AG71" s="817"/>
      <c r="AH71" s="817"/>
      <c r="AI71" s="817"/>
      <c r="AJ71" s="817"/>
      <c r="AK71" s="817">
        <v>49</v>
      </c>
      <c r="AL71" s="817"/>
      <c r="AM71" s="817"/>
      <c r="AN71" s="817"/>
      <c r="AO71" s="817"/>
      <c r="AP71" s="817" t="s">
        <v>511</v>
      </c>
      <c r="AQ71" s="817"/>
      <c r="AR71" s="817"/>
      <c r="AS71" s="817"/>
      <c r="AT71" s="817"/>
      <c r="AU71" s="817" t="s">
        <v>511</v>
      </c>
      <c r="AV71" s="817"/>
      <c r="AW71" s="817"/>
      <c r="AX71" s="817"/>
      <c r="AY71" s="817"/>
      <c r="AZ71" s="819" t="s">
        <v>583</v>
      </c>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581</v>
      </c>
      <c r="C72" s="861"/>
      <c r="D72" s="861"/>
      <c r="E72" s="861"/>
      <c r="F72" s="861"/>
      <c r="G72" s="861"/>
      <c r="H72" s="861"/>
      <c r="I72" s="861"/>
      <c r="J72" s="861"/>
      <c r="K72" s="861"/>
      <c r="L72" s="861"/>
      <c r="M72" s="861"/>
      <c r="N72" s="861"/>
      <c r="O72" s="861"/>
      <c r="P72" s="862"/>
      <c r="Q72" s="863">
        <v>85678</v>
      </c>
      <c r="R72" s="817"/>
      <c r="S72" s="817"/>
      <c r="T72" s="817"/>
      <c r="U72" s="817"/>
      <c r="V72" s="817">
        <v>84802</v>
      </c>
      <c r="W72" s="817"/>
      <c r="X72" s="817"/>
      <c r="Y72" s="817"/>
      <c r="Z72" s="817"/>
      <c r="AA72" s="817">
        <v>876</v>
      </c>
      <c r="AB72" s="817"/>
      <c r="AC72" s="817"/>
      <c r="AD72" s="817"/>
      <c r="AE72" s="817"/>
      <c r="AF72" s="817">
        <v>1</v>
      </c>
      <c r="AG72" s="817"/>
      <c r="AH72" s="817"/>
      <c r="AI72" s="817"/>
      <c r="AJ72" s="817"/>
      <c r="AK72" s="817">
        <v>470</v>
      </c>
      <c r="AL72" s="817"/>
      <c r="AM72" s="817"/>
      <c r="AN72" s="817"/>
      <c r="AO72" s="817"/>
      <c r="AP72" s="817" t="s">
        <v>511</v>
      </c>
      <c r="AQ72" s="817"/>
      <c r="AR72" s="817"/>
      <c r="AS72" s="817"/>
      <c r="AT72" s="817"/>
      <c r="AU72" s="817" t="s">
        <v>511</v>
      </c>
      <c r="AV72" s="817"/>
      <c r="AW72" s="817"/>
      <c r="AX72" s="817"/>
      <c r="AY72" s="817"/>
      <c r="AZ72" s="819" t="s">
        <v>584</v>
      </c>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582</v>
      </c>
      <c r="C73" s="861"/>
      <c r="D73" s="861"/>
      <c r="E73" s="861"/>
      <c r="F73" s="861"/>
      <c r="G73" s="861"/>
      <c r="H73" s="861"/>
      <c r="I73" s="861"/>
      <c r="J73" s="861"/>
      <c r="K73" s="861"/>
      <c r="L73" s="861"/>
      <c r="M73" s="861"/>
      <c r="N73" s="861"/>
      <c r="O73" s="861"/>
      <c r="P73" s="862"/>
      <c r="Q73" s="863">
        <v>2076</v>
      </c>
      <c r="R73" s="817"/>
      <c r="S73" s="817"/>
      <c r="T73" s="817"/>
      <c r="U73" s="817"/>
      <c r="V73" s="817">
        <v>1929</v>
      </c>
      <c r="W73" s="817"/>
      <c r="X73" s="817"/>
      <c r="Y73" s="817"/>
      <c r="Z73" s="817"/>
      <c r="AA73" s="817">
        <v>146</v>
      </c>
      <c r="AB73" s="817"/>
      <c r="AC73" s="817"/>
      <c r="AD73" s="817"/>
      <c r="AE73" s="817"/>
      <c r="AF73" s="817" t="s">
        <v>511</v>
      </c>
      <c r="AG73" s="817"/>
      <c r="AH73" s="817"/>
      <c r="AI73" s="817"/>
      <c r="AJ73" s="817"/>
      <c r="AK73" s="817">
        <v>394</v>
      </c>
      <c r="AL73" s="817"/>
      <c r="AM73" s="817"/>
      <c r="AN73" s="817"/>
      <c r="AO73" s="817"/>
      <c r="AP73" s="817">
        <v>977</v>
      </c>
      <c r="AQ73" s="817"/>
      <c r="AR73" s="817"/>
      <c r="AS73" s="817"/>
      <c r="AT73" s="817"/>
      <c r="AU73" s="817">
        <v>644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392</v>
      </c>
      <c r="B88" s="776" t="s">
        <v>417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108</v>
      </c>
      <c r="AG88" s="831"/>
      <c r="AH88" s="831"/>
      <c r="AI88" s="831"/>
      <c r="AJ88" s="831"/>
      <c r="AK88" s="828"/>
      <c r="AL88" s="828"/>
      <c r="AM88" s="828"/>
      <c r="AN88" s="828"/>
      <c r="AO88" s="828"/>
      <c r="AP88" s="831">
        <v>2481</v>
      </c>
      <c r="AQ88" s="831"/>
      <c r="AR88" s="831"/>
      <c r="AS88" s="831"/>
      <c r="AT88" s="831"/>
      <c r="AU88" s="831">
        <v>691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418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16</v>
      </c>
      <c r="CS102" s="839"/>
      <c r="CT102" s="839"/>
      <c r="CU102" s="839"/>
      <c r="CV102" s="878"/>
      <c r="CW102" s="877">
        <v>16</v>
      </c>
      <c r="CX102" s="839"/>
      <c r="CY102" s="839"/>
      <c r="CZ102" s="839"/>
      <c r="DA102" s="878"/>
      <c r="DB102" s="877" t="s">
        <v>511</v>
      </c>
      <c r="DC102" s="839"/>
      <c r="DD102" s="839"/>
      <c r="DE102" s="839"/>
      <c r="DF102" s="878"/>
      <c r="DG102" s="877" t="s">
        <v>511</v>
      </c>
      <c r="DH102" s="839"/>
      <c r="DI102" s="839"/>
      <c r="DJ102" s="839"/>
      <c r="DK102" s="878"/>
      <c r="DL102" s="877" t="s">
        <v>511</v>
      </c>
      <c r="DM102" s="839"/>
      <c r="DN102" s="839"/>
      <c r="DO102" s="839"/>
      <c r="DP102" s="878"/>
      <c r="DQ102" s="877" t="s">
        <v>511</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419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426</v>
      </c>
      <c r="AB109" s="880"/>
      <c r="AC109" s="880"/>
      <c r="AD109" s="880"/>
      <c r="AE109" s="881"/>
      <c r="AF109" s="879" t="s">
        <v>427</v>
      </c>
      <c r="AG109" s="880"/>
      <c r="AH109" s="880"/>
      <c r="AI109" s="880"/>
      <c r="AJ109" s="881"/>
      <c r="AK109" s="879" t="s">
        <v>309</v>
      </c>
      <c r="AL109" s="880"/>
      <c r="AM109" s="880"/>
      <c r="AN109" s="880"/>
      <c r="AO109" s="881"/>
      <c r="AP109" s="879" t="s">
        <v>428</v>
      </c>
      <c r="AQ109" s="880"/>
      <c r="AR109" s="880"/>
      <c r="AS109" s="880"/>
      <c r="AT109" s="882"/>
      <c r="AU109" s="899" t="s">
        <v>425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426</v>
      </c>
      <c r="BR109" s="880"/>
      <c r="BS109" s="880"/>
      <c r="BT109" s="880"/>
      <c r="BU109" s="881"/>
      <c r="BV109" s="879" t="s">
        <v>427</v>
      </c>
      <c r="BW109" s="880"/>
      <c r="BX109" s="880"/>
      <c r="BY109" s="880"/>
      <c r="BZ109" s="881"/>
      <c r="CA109" s="879" t="s">
        <v>309</v>
      </c>
      <c r="CB109" s="880"/>
      <c r="CC109" s="880"/>
      <c r="CD109" s="880"/>
      <c r="CE109" s="881"/>
      <c r="CF109" s="900" t="s">
        <v>428</v>
      </c>
      <c r="CG109" s="900"/>
      <c r="CH109" s="900"/>
      <c r="CI109" s="900"/>
      <c r="CJ109" s="900"/>
      <c r="CK109" s="879" t="s">
        <v>429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426</v>
      </c>
      <c r="DH109" s="880"/>
      <c r="DI109" s="880"/>
      <c r="DJ109" s="880"/>
      <c r="DK109" s="881"/>
      <c r="DL109" s="879" t="s">
        <v>427</v>
      </c>
      <c r="DM109" s="880"/>
      <c r="DN109" s="880"/>
      <c r="DO109" s="880"/>
      <c r="DP109" s="881"/>
      <c r="DQ109" s="879" t="s">
        <v>309</v>
      </c>
      <c r="DR109" s="880"/>
      <c r="DS109" s="880"/>
      <c r="DT109" s="880"/>
      <c r="DU109" s="881"/>
      <c r="DV109" s="879" t="s">
        <v>428</v>
      </c>
      <c r="DW109" s="880"/>
      <c r="DX109" s="880"/>
      <c r="DY109" s="880"/>
      <c r="DZ109" s="882"/>
    </row>
    <row r="110" spans="1:131" s="224" customFormat="1" ht="26.25" customHeight="1" x14ac:dyDescent="0.2">
      <c r="A110" s="883" t="s">
        <v>430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174932</v>
      </c>
      <c r="AB110" s="887"/>
      <c r="AC110" s="887"/>
      <c r="AD110" s="887"/>
      <c r="AE110" s="888"/>
      <c r="AF110" s="889">
        <v>252353</v>
      </c>
      <c r="AG110" s="887"/>
      <c r="AH110" s="887"/>
      <c r="AI110" s="887"/>
      <c r="AJ110" s="888"/>
      <c r="AK110" s="889">
        <v>317752</v>
      </c>
      <c r="AL110" s="887"/>
      <c r="AM110" s="887"/>
      <c r="AN110" s="887"/>
      <c r="AO110" s="888"/>
      <c r="AP110" s="890">
        <v>15.9</v>
      </c>
      <c r="AQ110" s="891"/>
      <c r="AR110" s="891"/>
      <c r="AS110" s="891"/>
      <c r="AT110" s="892"/>
      <c r="AU110" s="893" t="s">
        <v>75</v>
      </c>
      <c r="AV110" s="894"/>
      <c r="AW110" s="894"/>
      <c r="AX110" s="894"/>
      <c r="AY110" s="894"/>
      <c r="AZ110" s="916" t="s">
        <v>431</v>
      </c>
      <c r="BA110" s="884"/>
      <c r="BB110" s="884"/>
      <c r="BC110" s="884"/>
      <c r="BD110" s="884"/>
      <c r="BE110" s="884"/>
      <c r="BF110" s="884"/>
      <c r="BG110" s="884"/>
      <c r="BH110" s="884"/>
      <c r="BI110" s="884"/>
      <c r="BJ110" s="884"/>
      <c r="BK110" s="884"/>
      <c r="BL110" s="884"/>
      <c r="BM110" s="884"/>
      <c r="BN110" s="884"/>
      <c r="BO110" s="884"/>
      <c r="BP110" s="885"/>
      <c r="BQ110" s="917">
        <v>3082852</v>
      </c>
      <c r="BR110" s="918"/>
      <c r="BS110" s="918"/>
      <c r="BT110" s="918"/>
      <c r="BU110" s="918"/>
      <c r="BV110" s="918">
        <v>3316351</v>
      </c>
      <c r="BW110" s="918"/>
      <c r="BX110" s="918"/>
      <c r="BY110" s="918"/>
      <c r="BZ110" s="918"/>
      <c r="CA110" s="918">
        <v>3840886</v>
      </c>
      <c r="CB110" s="918"/>
      <c r="CC110" s="918"/>
      <c r="CD110" s="918"/>
      <c r="CE110" s="918"/>
      <c r="CF110" s="931">
        <v>192</v>
      </c>
      <c r="CG110" s="932"/>
      <c r="CH110" s="932"/>
      <c r="CI110" s="932"/>
      <c r="CJ110" s="932"/>
      <c r="CK110" s="933" t="s">
        <v>432</v>
      </c>
      <c r="CL110" s="934"/>
      <c r="CM110" s="916" t="s">
        <v>433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131</v>
      </c>
      <c r="DH110" s="918"/>
      <c r="DI110" s="918"/>
      <c r="DJ110" s="918"/>
      <c r="DK110" s="918"/>
      <c r="DL110" s="918" t="s">
        <v>434</v>
      </c>
      <c r="DM110" s="918"/>
      <c r="DN110" s="918"/>
      <c r="DO110" s="918"/>
      <c r="DP110" s="918"/>
      <c r="DQ110" s="918" t="s">
        <v>434</v>
      </c>
      <c r="DR110" s="918"/>
      <c r="DS110" s="918"/>
      <c r="DT110" s="918"/>
      <c r="DU110" s="918"/>
      <c r="DV110" s="919" t="s">
        <v>131</v>
      </c>
      <c r="DW110" s="919"/>
      <c r="DX110" s="919"/>
      <c r="DY110" s="919"/>
      <c r="DZ110" s="920"/>
    </row>
    <row r="111" spans="1:131" s="224" customFormat="1" ht="26.25" customHeight="1" x14ac:dyDescent="0.2">
      <c r="A111" s="921" t="s">
        <v>435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131</v>
      </c>
      <c r="AG111" s="925"/>
      <c r="AH111" s="925"/>
      <c r="AI111" s="925"/>
      <c r="AJ111" s="926"/>
      <c r="AK111" s="927" t="s">
        <v>131</v>
      </c>
      <c r="AL111" s="925"/>
      <c r="AM111" s="925"/>
      <c r="AN111" s="925"/>
      <c r="AO111" s="926"/>
      <c r="AP111" s="928" t="s">
        <v>131</v>
      </c>
      <c r="AQ111" s="929"/>
      <c r="AR111" s="929"/>
      <c r="AS111" s="929"/>
      <c r="AT111" s="930"/>
      <c r="AU111" s="895"/>
      <c r="AV111" s="896"/>
      <c r="AW111" s="896"/>
      <c r="AX111" s="896"/>
      <c r="AY111" s="896"/>
      <c r="AZ111" s="909" t="s">
        <v>436</v>
      </c>
      <c r="BA111" s="910"/>
      <c r="BB111" s="910"/>
      <c r="BC111" s="910"/>
      <c r="BD111" s="910"/>
      <c r="BE111" s="910"/>
      <c r="BF111" s="910"/>
      <c r="BG111" s="910"/>
      <c r="BH111" s="910"/>
      <c r="BI111" s="910"/>
      <c r="BJ111" s="910"/>
      <c r="BK111" s="910"/>
      <c r="BL111" s="910"/>
      <c r="BM111" s="910"/>
      <c r="BN111" s="910"/>
      <c r="BO111" s="910"/>
      <c r="BP111" s="911"/>
      <c r="BQ111" s="912" t="s">
        <v>131</v>
      </c>
      <c r="BR111" s="913"/>
      <c r="BS111" s="913"/>
      <c r="BT111" s="913"/>
      <c r="BU111" s="913"/>
      <c r="BV111" s="913" t="s">
        <v>131</v>
      </c>
      <c r="BW111" s="913"/>
      <c r="BX111" s="913"/>
      <c r="BY111" s="913"/>
      <c r="BZ111" s="913"/>
      <c r="CA111" s="913" t="s">
        <v>131</v>
      </c>
      <c r="CB111" s="913"/>
      <c r="CC111" s="913"/>
      <c r="CD111" s="913"/>
      <c r="CE111" s="913"/>
      <c r="CF111" s="907" t="s">
        <v>434</v>
      </c>
      <c r="CG111" s="908"/>
      <c r="CH111" s="908"/>
      <c r="CI111" s="908"/>
      <c r="CJ111" s="908"/>
      <c r="CK111" s="935"/>
      <c r="CL111" s="936"/>
      <c r="CM111" s="909" t="s">
        <v>437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131</v>
      </c>
      <c r="DH111" s="913"/>
      <c r="DI111" s="913"/>
      <c r="DJ111" s="913"/>
      <c r="DK111" s="913"/>
      <c r="DL111" s="913" t="s">
        <v>434</v>
      </c>
      <c r="DM111" s="913"/>
      <c r="DN111" s="913"/>
      <c r="DO111" s="913"/>
      <c r="DP111" s="913"/>
      <c r="DQ111" s="913" t="s">
        <v>438</v>
      </c>
      <c r="DR111" s="913"/>
      <c r="DS111" s="913"/>
      <c r="DT111" s="913"/>
      <c r="DU111" s="913"/>
      <c r="DV111" s="914" t="s">
        <v>438</v>
      </c>
      <c r="DW111" s="914"/>
      <c r="DX111" s="914"/>
      <c r="DY111" s="914"/>
      <c r="DZ111" s="915"/>
    </row>
    <row r="112" spans="1:131" s="224" customFormat="1" ht="26.25" customHeight="1" x14ac:dyDescent="0.2">
      <c r="A112" s="939" t="s">
        <v>439</v>
      </c>
      <c r="B112" s="940"/>
      <c r="C112" s="910" t="s">
        <v>440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131</v>
      </c>
      <c r="AG112" s="946"/>
      <c r="AH112" s="946"/>
      <c r="AI112" s="946"/>
      <c r="AJ112" s="947"/>
      <c r="AK112" s="948" t="s">
        <v>131</v>
      </c>
      <c r="AL112" s="946"/>
      <c r="AM112" s="946"/>
      <c r="AN112" s="946"/>
      <c r="AO112" s="947"/>
      <c r="AP112" s="949" t="s">
        <v>434</v>
      </c>
      <c r="AQ112" s="950"/>
      <c r="AR112" s="950"/>
      <c r="AS112" s="950"/>
      <c r="AT112" s="951"/>
      <c r="AU112" s="895"/>
      <c r="AV112" s="896"/>
      <c r="AW112" s="896"/>
      <c r="AX112" s="896"/>
      <c r="AY112" s="896"/>
      <c r="AZ112" s="909" t="s">
        <v>441</v>
      </c>
      <c r="BA112" s="910"/>
      <c r="BB112" s="910"/>
      <c r="BC112" s="910"/>
      <c r="BD112" s="910"/>
      <c r="BE112" s="910"/>
      <c r="BF112" s="910"/>
      <c r="BG112" s="910"/>
      <c r="BH112" s="910"/>
      <c r="BI112" s="910"/>
      <c r="BJ112" s="910"/>
      <c r="BK112" s="910"/>
      <c r="BL112" s="910"/>
      <c r="BM112" s="910"/>
      <c r="BN112" s="910"/>
      <c r="BO112" s="910"/>
      <c r="BP112" s="911"/>
      <c r="BQ112" s="912">
        <v>1640104</v>
      </c>
      <c r="BR112" s="913"/>
      <c r="BS112" s="913"/>
      <c r="BT112" s="913"/>
      <c r="BU112" s="913"/>
      <c r="BV112" s="913">
        <v>1487574</v>
      </c>
      <c r="BW112" s="913"/>
      <c r="BX112" s="913"/>
      <c r="BY112" s="913"/>
      <c r="BZ112" s="913"/>
      <c r="CA112" s="913">
        <v>1309942</v>
      </c>
      <c r="CB112" s="913"/>
      <c r="CC112" s="913"/>
      <c r="CD112" s="913"/>
      <c r="CE112" s="913"/>
      <c r="CF112" s="907">
        <v>65.5</v>
      </c>
      <c r="CG112" s="908"/>
      <c r="CH112" s="908"/>
      <c r="CI112" s="908"/>
      <c r="CJ112" s="908"/>
      <c r="CK112" s="935"/>
      <c r="CL112" s="936"/>
      <c r="CM112" s="909" t="s">
        <v>442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434</v>
      </c>
      <c r="DM112" s="913"/>
      <c r="DN112" s="913"/>
      <c r="DO112" s="913"/>
      <c r="DP112" s="913"/>
      <c r="DQ112" s="913" t="s">
        <v>131</v>
      </c>
      <c r="DR112" s="913"/>
      <c r="DS112" s="913"/>
      <c r="DT112" s="913"/>
      <c r="DU112" s="913"/>
      <c r="DV112" s="914" t="s">
        <v>434</v>
      </c>
      <c r="DW112" s="914"/>
      <c r="DX112" s="914"/>
      <c r="DY112" s="914"/>
      <c r="DZ112" s="915"/>
    </row>
    <row r="113" spans="1:130" s="224" customFormat="1" ht="26.25" customHeight="1" x14ac:dyDescent="0.2">
      <c r="A113" s="941"/>
      <c r="B113" s="942"/>
      <c r="C113" s="910" t="s">
        <v>443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88559</v>
      </c>
      <c r="AB113" s="925"/>
      <c r="AC113" s="925"/>
      <c r="AD113" s="925"/>
      <c r="AE113" s="926"/>
      <c r="AF113" s="927">
        <v>83265</v>
      </c>
      <c r="AG113" s="925"/>
      <c r="AH113" s="925"/>
      <c r="AI113" s="925"/>
      <c r="AJ113" s="926"/>
      <c r="AK113" s="927">
        <v>102070</v>
      </c>
      <c r="AL113" s="925"/>
      <c r="AM113" s="925"/>
      <c r="AN113" s="925"/>
      <c r="AO113" s="926"/>
      <c r="AP113" s="928">
        <v>5.0999999999999996</v>
      </c>
      <c r="AQ113" s="929"/>
      <c r="AR113" s="929"/>
      <c r="AS113" s="929"/>
      <c r="AT113" s="930"/>
      <c r="AU113" s="895"/>
      <c r="AV113" s="896"/>
      <c r="AW113" s="896"/>
      <c r="AX113" s="896"/>
      <c r="AY113" s="896"/>
      <c r="AZ113" s="909" t="s">
        <v>444</v>
      </c>
      <c r="BA113" s="910"/>
      <c r="BB113" s="910"/>
      <c r="BC113" s="910"/>
      <c r="BD113" s="910"/>
      <c r="BE113" s="910"/>
      <c r="BF113" s="910"/>
      <c r="BG113" s="910"/>
      <c r="BH113" s="910"/>
      <c r="BI113" s="910"/>
      <c r="BJ113" s="910"/>
      <c r="BK113" s="910"/>
      <c r="BL113" s="910"/>
      <c r="BM113" s="910"/>
      <c r="BN113" s="910"/>
      <c r="BO113" s="910"/>
      <c r="BP113" s="911"/>
      <c r="BQ113" s="912">
        <v>100845</v>
      </c>
      <c r="BR113" s="913"/>
      <c r="BS113" s="913"/>
      <c r="BT113" s="913"/>
      <c r="BU113" s="913"/>
      <c r="BV113" s="913">
        <v>72391</v>
      </c>
      <c r="BW113" s="913"/>
      <c r="BX113" s="913"/>
      <c r="BY113" s="913"/>
      <c r="BZ113" s="913"/>
      <c r="CA113" s="913">
        <v>47552</v>
      </c>
      <c r="CB113" s="913"/>
      <c r="CC113" s="913"/>
      <c r="CD113" s="913"/>
      <c r="CE113" s="913"/>
      <c r="CF113" s="907">
        <v>2.4</v>
      </c>
      <c r="CG113" s="908"/>
      <c r="CH113" s="908"/>
      <c r="CI113" s="908"/>
      <c r="CJ113" s="908"/>
      <c r="CK113" s="935"/>
      <c r="CL113" s="936"/>
      <c r="CM113" s="909" t="s">
        <v>445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131</v>
      </c>
      <c r="DH113" s="946"/>
      <c r="DI113" s="946"/>
      <c r="DJ113" s="946"/>
      <c r="DK113" s="947"/>
      <c r="DL113" s="948" t="s">
        <v>131</v>
      </c>
      <c r="DM113" s="946"/>
      <c r="DN113" s="946"/>
      <c r="DO113" s="946"/>
      <c r="DP113" s="947"/>
      <c r="DQ113" s="948" t="s">
        <v>131</v>
      </c>
      <c r="DR113" s="946"/>
      <c r="DS113" s="946"/>
      <c r="DT113" s="946"/>
      <c r="DU113" s="947"/>
      <c r="DV113" s="949" t="s">
        <v>434</v>
      </c>
      <c r="DW113" s="950"/>
      <c r="DX113" s="950"/>
      <c r="DY113" s="950"/>
      <c r="DZ113" s="951"/>
    </row>
    <row r="114" spans="1:130" s="224" customFormat="1" ht="26.25" customHeight="1" x14ac:dyDescent="0.2">
      <c r="A114" s="941"/>
      <c r="B114" s="942"/>
      <c r="C114" s="910" t="s">
        <v>446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144062</v>
      </c>
      <c r="AB114" s="946"/>
      <c r="AC114" s="946"/>
      <c r="AD114" s="946"/>
      <c r="AE114" s="947"/>
      <c r="AF114" s="948">
        <v>141446</v>
      </c>
      <c r="AG114" s="946"/>
      <c r="AH114" s="946"/>
      <c r="AI114" s="946"/>
      <c r="AJ114" s="947"/>
      <c r="AK114" s="948">
        <v>146996</v>
      </c>
      <c r="AL114" s="946"/>
      <c r="AM114" s="946"/>
      <c r="AN114" s="946"/>
      <c r="AO114" s="947"/>
      <c r="AP114" s="949">
        <v>7.3</v>
      </c>
      <c r="AQ114" s="950"/>
      <c r="AR114" s="950"/>
      <c r="AS114" s="950"/>
      <c r="AT114" s="951"/>
      <c r="AU114" s="895"/>
      <c r="AV114" s="896"/>
      <c r="AW114" s="896"/>
      <c r="AX114" s="896"/>
      <c r="AY114" s="896"/>
      <c r="AZ114" s="909" t="s">
        <v>447</v>
      </c>
      <c r="BA114" s="910"/>
      <c r="BB114" s="910"/>
      <c r="BC114" s="910"/>
      <c r="BD114" s="910"/>
      <c r="BE114" s="910"/>
      <c r="BF114" s="910"/>
      <c r="BG114" s="910"/>
      <c r="BH114" s="910"/>
      <c r="BI114" s="910"/>
      <c r="BJ114" s="910"/>
      <c r="BK114" s="910"/>
      <c r="BL114" s="910"/>
      <c r="BM114" s="910"/>
      <c r="BN114" s="910"/>
      <c r="BO114" s="910"/>
      <c r="BP114" s="911"/>
      <c r="BQ114" s="912">
        <v>255824</v>
      </c>
      <c r="BR114" s="913"/>
      <c r="BS114" s="913"/>
      <c r="BT114" s="913"/>
      <c r="BU114" s="913"/>
      <c r="BV114" s="913">
        <v>237994</v>
      </c>
      <c r="BW114" s="913"/>
      <c r="BX114" s="913"/>
      <c r="BY114" s="913"/>
      <c r="BZ114" s="913"/>
      <c r="CA114" s="913">
        <v>246107</v>
      </c>
      <c r="CB114" s="913"/>
      <c r="CC114" s="913"/>
      <c r="CD114" s="913"/>
      <c r="CE114" s="913"/>
      <c r="CF114" s="907">
        <v>12.3</v>
      </c>
      <c r="CG114" s="908"/>
      <c r="CH114" s="908"/>
      <c r="CI114" s="908"/>
      <c r="CJ114" s="908"/>
      <c r="CK114" s="935"/>
      <c r="CL114" s="936"/>
      <c r="CM114" s="909" t="s">
        <v>448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449</v>
      </c>
      <c r="DM114" s="946"/>
      <c r="DN114" s="946"/>
      <c r="DO114" s="946"/>
      <c r="DP114" s="947"/>
      <c r="DQ114" s="948" t="s">
        <v>434</v>
      </c>
      <c r="DR114" s="946"/>
      <c r="DS114" s="946"/>
      <c r="DT114" s="946"/>
      <c r="DU114" s="947"/>
      <c r="DV114" s="949" t="s">
        <v>434</v>
      </c>
      <c r="DW114" s="950"/>
      <c r="DX114" s="950"/>
      <c r="DY114" s="950"/>
      <c r="DZ114" s="951"/>
    </row>
    <row r="115" spans="1:130" s="224" customFormat="1" ht="26.25" customHeight="1" x14ac:dyDescent="0.2">
      <c r="A115" s="941"/>
      <c r="B115" s="942"/>
      <c r="C115" s="910" t="s">
        <v>450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434</v>
      </c>
      <c r="AB115" s="925"/>
      <c r="AC115" s="925"/>
      <c r="AD115" s="925"/>
      <c r="AE115" s="926"/>
      <c r="AF115" s="927" t="s">
        <v>131</v>
      </c>
      <c r="AG115" s="925"/>
      <c r="AH115" s="925"/>
      <c r="AI115" s="925"/>
      <c r="AJ115" s="926"/>
      <c r="AK115" s="927" t="s">
        <v>438</v>
      </c>
      <c r="AL115" s="925"/>
      <c r="AM115" s="925"/>
      <c r="AN115" s="925"/>
      <c r="AO115" s="926"/>
      <c r="AP115" s="928" t="s">
        <v>438</v>
      </c>
      <c r="AQ115" s="929"/>
      <c r="AR115" s="929"/>
      <c r="AS115" s="929"/>
      <c r="AT115" s="930"/>
      <c r="AU115" s="895"/>
      <c r="AV115" s="896"/>
      <c r="AW115" s="896"/>
      <c r="AX115" s="896"/>
      <c r="AY115" s="896"/>
      <c r="AZ115" s="909" t="s">
        <v>451</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131</v>
      </c>
      <c r="BW115" s="913"/>
      <c r="BX115" s="913"/>
      <c r="BY115" s="913"/>
      <c r="BZ115" s="913"/>
      <c r="CA115" s="913" t="s">
        <v>131</v>
      </c>
      <c r="CB115" s="913"/>
      <c r="CC115" s="913"/>
      <c r="CD115" s="913"/>
      <c r="CE115" s="913"/>
      <c r="CF115" s="907" t="s">
        <v>434</v>
      </c>
      <c r="CG115" s="908"/>
      <c r="CH115" s="908"/>
      <c r="CI115" s="908"/>
      <c r="CJ115" s="908"/>
      <c r="CK115" s="935"/>
      <c r="CL115" s="936"/>
      <c r="CM115" s="909" t="s">
        <v>452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434</v>
      </c>
      <c r="DH115" s="946"/>
      <c r="DI115" s="946"/>
      <c r="DJ115" s="946"/>
      <c r="DK115" s="947"/>
      <c r="DL115" s="948" t="s">
        <v>434</v>
      </c>
      <c r="DM115" s="946"/>
      <c r="DN115" s="946"/>
      <c r="DO115" s="946"/>
      <c r="DP115" s="947"/>
      <c r="DQ115" s="948" t="s">
        <v>434</v>
      </c>
      <c r="DR115" s="946"/>
      <c r="DS115" s="946"/>
      <c r="DT115" s="946"/>
      <c r="DU115" s="947"/>
      <c r="DV115" s="949" t="s">
        <v>131</v>
      </c>
      <c r="DW115" s="950"/>
      <c r="DX115" s="950"/>
      <c r="DY115" s="950"/>
      <c r="DZ115" s="951"/>
    </row>
    <row r="116" spans="1:130" s="224" customFormat="1" ht="26.25" customHeight="1" x14ac:dyDescent="0.2">
      <c r="A116" s="943"/>
      <c r="B116" s="944"/>
      <c r="C116" s="952" t="s">
        <v>453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131</v>
      </c>
      <c r="AL116" s="946"/>
      <c r="AM116" s="946"/>
      <c r="AN116" s="946"/>
      <c r="AO116" s="947"/>
      <c r="AP116" s="949" t="s">
        <v>434</v>
      </c>
      <c r="AQ116" s="950"/>
      <c r="AR116" s="950"/>
      <c r="AS116" s="950"/>
      <c r="AT116" s="951"/>
      <c r="AU116" s="895"/>
      <c r="AV116" s="896"/>
      <c r="AW116" s="896"/>
      <c r="AX116" s="896"/>
      <c r="AY116" s="896"/>
      <c r="AZ116" s="954" t="s">
        <v>454</v>
      </c>
      <c r="BA116" s="955"/>
      <c r="BB116" s="955"/>
      <c r="BC116" s="955"/>
      <c r="BD116" s="955"/>
      <c r="BE116" s="955"/>
      <c r="BF116" s="955"/>
      <c r="BG116" s="955"/>
      <c r="BH116" s="955"/>
      <c r="BI116" s="955"/>
      <c r="BJ116" s="955"/>
      <c r="BK116" s="955"/>
      <c r="BL116" s="955"/>
      <c r="BM116" s="955"/>
      <c r="BN116" s="955"/>
      <c r="BO116" s="955"/>
      <c r="BP116" s="956"/>
      <c r="BQ116" s="912" t="s">
        <v>434</v>
      </c>
      <c r="BR116" s="913"/>
      <c r="BS116" s="913"/>
      <c r="BT116" s="913"/>
      <c r="BU116" s="913"/>
      <c r="BV116" s="913" t="s">
        <v>434</v>
      </c>
      <c r="BW116" s="913"/>
      <c r="BX116" s="913"/>
      <c r="BY116" s="913"/>
      <c r="BZ116" s="913"/>
      <c r="CA116" s="913" t="s">
        <v>131</v>
      </c>
      <c r="CB116" s="913"/>
      <c r="CC116" s="913"/>
      <c r="CD116" s="913"/>
      <c r="CE116" s="913"/>
      <c r="CF116" s="907" t="s">
        <v>434</v>
      </c>
      <c r="CG116" s="908"/>
      <c r="CH116" s="908"/>
      <c r="CI116" s="908"/>
      <c r="CJ116" s="908"/>
      <c r="CK116" s="935"/>
      <c r="CL116" s="936"/>
      <c r="CM116" s="909" t="s">
        <v>455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131</v>
      </c>
      <c r="DH116" s="946"/>
      <c r="DI116" s="946"/>
      <c r="DJ116" s="946"/>
      <c r="DK116" s="947"/>
      <c r="DL116" s="948" t="s">
        <v>434</v>
      </c>
      <c r="DM116" s="946"/>
      <c r="DN116" s="946"/>
      <c r="DO116" s="946"/>
      <c r="DP116" s="947"/>
      <c r="DQ116" s="948" t="s">
        <v>449</v>
      </c>
      <c r="DR116" s="946"/>
      <c r="DS116" s="946"/>
      <c r="DT116" s="946"/>
      <c r="DU116" s="947"/>
      <c r="DV116" s="949" t="s">
        <v>131</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456</v>
      </c>
      <c r="Z117" s="881"/>
      <c r="AA117" s="965">
        <v>407553</v>
      </c>
      <c r="AB117" s="966"/>
      <c r="AC117" s="966"/>
      <c r="AD117" s="966"/>
      <c r="AE117" s="967"/>
      <c r="AF117" s="968">
        <v>477064</v>
      </c>
      <c r="AG117" s="966"/>
      <c r="AH117" s="966"/>
      <c r="AI117" s="966"/>
      <c r="AJ117" s="967"/>
      <c r="AK117" s="968">
        <v>566818</v>
      </c>
      <c r="AL117" s="966"/>
      <c r="AM117" s="966"/>
      <c r="AN117" s="966"/>
      <c r="AO117" s="967"/>
      <c r="AP117" s="969"/>
      <c r="AQ117" s="970"/>
      <c r="AR117" s="970"/>
      <c r="AS117" s="970"/>
      <c r="AT117" s="971"/>
      <c r="AU117" s="895"/>
      <c r="AV117" s="896"/>
      <c r="AW117" s="896"/>
      <c r="AX117" s="896"/>
      <c r="AY117" s="896"/>
      <c r="AZ117" s="961" t="s">
        <v>457</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131</v>
      </c>
      <c r="BW117" s="913"/>
      <c r="BX117" s="913"/>
      <c r="BY117" s="913"/>
      <c r="BZ117" s="913"/>
      <c r="CA117" s="913" t="s">
        <v>131</v>
      </c>
      <c r="CB117" s="913"/>
      <c r="CC117" s="913"/>
      <c r="CD117" s="913"/>
      <c r="CE117" s="913"/>
      <c r="CF117" s="907" t="s">
        <v>434</v>
      </c>
      <c r="CG117" s="908"/>
      <c r="CH117" s="908"/>
      <c r="CI117" s="908"/>
      <c r="CJ117" s="908"/>
      <c r="CK117" s="935"/>
      <c r="CL117" s="936"/>
      <c r="CM117" s="909" t="s">
        <v>458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131</v>
      </c>
      <c r="DM117" s="946"/>
      <c r="DN117" s="946"/>
      <c r="DO117" s="946"/>
      <c r="DP117" s="947"/>
      <c r="DQ117" s="948" t="s">
        <v>434</v>
      </c>
      <c r="DR117" s="946"/>
      <c r="DS117" s="946"/>
      <c r="DT117" s="946"/>
      <c r="DU117" s="947"/>
      <c r="DV117" s="949" t="s">
        <v>131</v>
      </c>
      <c r="DW117" s="950"/>
      <c r="DX117" s="950"/>
      <c r="DY117" s="950"/>
      <c r="DZ117" s="951"/>
    </row>
    <row r="118" spans="1:130" s="224" customFormat="1" ht="26.25" customHeight="1" x14ac:dyDescent="0.2">
      <c r="A118" s="899" t="s">
        <v>429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426</v>
      </c>
      <c r="AB118" s="880"/>
      <c r="AC118" s="880"/>
      <c r="AD118" s="880"/>
      <c r="AE118" s="881"/>
      <c r="AF118" s="879" t="s">
        <v>427</v>
      </c>
      <c r="AG118" s="880"/>
      <c r="AH118" s="880"/>
      <c r="AI118" s="880"/>
      <c r="AJ118" s="881"/>
      <c r="AK118" s="879" t="s">
        <v>309</v>
      </c>
      <c r="AL118" s="880"/>
      <c r="AM118" s="880"/>
      <c r="AN118" s="880"/>
      <c r="AO118" s="881"/>
      <c r="AP118" s="957" t="s">
        <v>428</v>
      </c>
      <c r="AQ118" s="958"/>
      <c r="AR118" s="958"/>
      <c r="AS118" s="958"/>
      <c r="AT118" s="959"/>
      <c r="AU118" s="895"/>
      <c r="AV118" s="896"/>
      <c r="AW118" s="896"/>
      <c r="AX118" s="896"/>
      <c r="AY118" s="896"/>
      <c r="AZ118" s="960" t="s">
        <v>459</v>
      </c>
      <c r="BA118" s="952"/>
      <c r="BB118" s="952"/>
      <c r="BC118" s="952"/>
      <c r="BD118" s="952"/>
      <c r="BE118" s="952"/>
      <c r="BF118" s="952"/>
      <c r="BG118" s="952"/>
      <c r="BH118" s="952"/>
      <c r="BI118" s="952"/>
      <c r="BJ118" s="952"/>
      <c r="BK118" s="952"/>
      <c r="BL118" s="952"/>
      <c r="BM118" s="952"/>
      <c r="BN118" s="952"/>
      <c r="BO118" s="952"/>
      <c r="BP118" s="953"/>
      <c r="BQ118" s="986" t="s">
        <v>438</v>
      </c>
      <c r="BR118" s="987"/>
      <c r="BS118" s="987"/>
      <c r="BT118" s="987"/>
      <c r="BU118" s="987"/>
      <c r="BV118" s="987" t="s">
        <v>434</v>
      </c>
      <c r="BW118" s="987"/>
      <c r="BX118" s="987"/>
      <c r="BY118" s="987"/>
      <c r="BZ118" s="987"/>
      <c r="CA118" s="987" t="s">
        <v>434</v>
      </c>
      <c r="CB118" s="987"/>
      <c r="CC118" s="987"/>
      <c r="CD118" s="987"/>
      <c r="CE118" s="987"/>
      <c r="CF118" s="907" t="s">
        <v>131</v>
      </c>
      <c r="CG118" s="908"/>
      <c r="CH118" s="908"/>
      <c r="CI118" s="908"/>
      <c r="CJ118" s="908"/>
      <c r="CK118" s="935"/>
      <c r="CL118" s="936"/>
      <c r="CM118" s="909" t="s">
        <v>460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434</v>
      </c>
      <c r="DH118" s="946"/>
      <c r="DI118" s="946"/>
      <c r="DJ118" s="946"/>
      <c r="DK118" s="947"/>
      <c r="DL118" s="948" t="s">
        <v>131</v>
      </c>
      <c r="DM118" s="946"/>
      <c r="DN118" s="946"/>
      <c r="DO118" s="946"/>
      <c r="DP118" s="947"/>
      <c r="DQ118" s="948" t="s">
        <v>131</v>
      </c>
      <c r="DR118" s="946"/>
      <c r="DS118" s="946"/>
      <c r="DT118" s="946"/>
      <c r="DU118" s="947"/>
      <c r="DV118" s="949" t="s">
        <v>434</v>
      </c>
      <c r="DW118" s="950"/>
      <c r="DX118" s="950"/>
      <c r="DY118" s="950"/>
      <c r="DZ118" s="951"/>
    </row>
    <row r="119" spans="1:130" s="224" customFormat="1" ht="26.25" customHeight="1" x14ac:dyDescent="0.2">
      <c r="A119" s="1044" t="s">
        <v>432</v>
      </c>
      <c r="B119" s="934"/>
      <c r="C119" s="916" t="s">
        <v>433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434</v>
      </c>
      <c r="AG119" s="887"/>
      <c r="AH119" s="887"/>
      <c r="AI119" s="887"/>
      <c r="AJ119" s="888"/>
      <c r="AK119" s="889" t="s">
        <v>131</v>
      </c>
      <c r="AL119" s="887"/>
      <c r="AM119" s="887"/>
      <c r="AN119" s="887"/>
      <c r="AO119" s="888"/>
      <c r="AP119" s="890" t="s">
        <v>131</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461</v>
      </c>
      <c r="BP119" s="992"/>
      <c r="BQ119" s="986">
        <v>5079625</v>
      </c>
      <c r="BR119" s="987"/>
      <c r="BS119" s="987"/>
      <c r="BT119" s="987"/>
      <c r="BU119" s="987"/>
      <c r="BV119" s="987">
        <v>5114310</v>
      </c>
      <c r="BW119" s="987"/>
      <c r="BX119" s="987"/>
      <c r="BY119" s="987"/>
      <c r="BZ119" s="987"/>
      <c r="CA119" s="987">
        <v>5444487</v>
      </c>
      <c r="CB119" s="987"/>
      <c r="CC119" s="987"/>
      <c r="CD119" s="987"/>
      <c r="CE119" s="987"/>
      <c r="CF119" s="988"/>
      <c r="CG119" s="989"/>
      <c r="CH119" s="989"/>
      <c r="CI119" s="989"/>
      <c r="CJ119" s="990"/>
      <c r="CK119" s="937"/>
      <c r="CL119" s="938"/>
      <c r="CM119" s="960" t="s">
        <v>462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434</v>
      </c>
      <c r="DH119" s="973"/>
      <c r="DI119" s="973"/>
      <c r="DJ119" s="973"/>
      <c r="DK119" s="974"/>
      <c r="DL119" s="972" t="s">
        <v>434</v>
      </c>
      <c r="DM119" s="973"/>
      <c r="DN119" s="973"/>
      <c r="DO119" s="973"/>
      <c r="DP119" s="974"/>
      <c r="DQ119" s="972" t="s">
        <v>131</v>
      </c>
      <c r="DR119" s="973"/>
      <c r="DS119" s="973"/>
      <c r="DT119" s="973"/>
      <c r="DU119" s="974"/>
      <c r="DV119" s="975" t="s">
        <v>131</v>
      </c>
      <c r="DW119" s="976"/>
      <c r="DX119" s="976"/>
      <c r="DY119" s="976"/>
      <c r="DZ119" s="977"/>
    </row>
    <row r="120" spans="1:130" s="224" customFormat="1" ht="26.25" customHeight="1" x14ac:dyDescent="0.2">
      <c r="A120" s="1045"/>
      <c r="B120" s="936"/>
      <c r="C120" s="909" t="s">
        <v>437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434</v>
      </c>
      <c r="AB120" s="946"/>
      <c r="AC120" s="946"/>
      <c r="AD120" s="946"/>
      <c r="AE120" s="947"/>
      <c r="AF120" s="948" t="s">
        <v>434</v>
      </c>
      <c r="AG120" s="946"/>
      <c r="AH120" s="946"/>
      <c r="AI120" s="946"/>
      <c r="AJ120" s="947"/>
      <c r="AK120" s="948" t="s">
        <v>131</v>
      </c>
      <c r="AL120" s="946"/>
      <c r="AM120" s="946"/>
      <c r="AN120" s="946"/>
      <c r="AO120" s="947"/>
      <c r="AP120" s="949" t="s">
        <v>434</v>
      </c>
      <c r="AQ120" s="950"/>
      <c r="AR120" s="950"/>
      <c r="AS120" s="950"/>
      <c r="AT120" s="951"/>
      <c r="AU120" s="978" t="s">
        <v>463</v>
      </c>
      <c r="AV120" s="979"/>
      <c r="AW120" s="979"/>
      <c r="AX120" s="979"/>
      <c r="AY120" s="980"/>
      <c r="AZ120" s="916" t="s">
        <v>464</v>
      </c>
      <c r="BA120" s="884"/>
      <c r="BB120" s="884"/>
      <c r="BC120" s="884"/>
      <c r="BD120" s="884"/>
      <c r="BE120" s="884"/>
      <c r="BF120" s="884"/>
      <c r="BG120" s="884"/>
      <c r="BH120" s="884"/>
      <c r="BI120" s="884"/>
      <c r="BJ120" s="884"/>
      <c r="BK120" s="884"/>
      <c r="BL120" s="884"/>
      <c r="BM120" s="884"/>
      <c r="BN120" s="884"/>
      <c r="BO120" s="884"/>
      <c r="BP120" s="885"/>
      <c r="BQ120" s="917">
        <v>2790144</v>
      </c>
      <c r="BR120" s="918"/>
      <c r="BS120" s="918"/>
      <c r="BT120" s="918"/>
      <c r="BU120" s="918"/>
      <c r="BV120" s="918">
        <v>3376360</v>
      </c>
      <c r="BW120" s="918"/>
      <c r="BX120" s="918"/>
      <c r="BY120" s="918"/>
      <c r="BZ120" s="918"/>
      <c r="CA120" s="918">
        <v>3625004</v>
      </c>
      <c r="CB120" s="918"/>
      <c r="CC120" s="918"/>
      <c r="CD120" s="918"/>
      <c r="CE120" s="918"/>
      <c r="CF120" s="931">
        <v>181.2</v>
      </c>
      <c r="CG120" s="932"/>
      <c r="CH120" s="932"/>
      <c r="CI120" s="932"/>
      <c r="CJ120" s="932"/>
      <c r="CK120" s="993" t="s">
        <v>465</v>
      </c>
      <c r="CL120" s="994"/>
      <c r="CM120" s="994"/>
      <c r="CN120" s="994"/>
      <c r="CO120" s="995"/>
      <c r="CP120" s="1001" t="s">
        <v>466</v>
      </c>
      <c r="CQ120" s="1002"/>
      <c r="CR120" s="1002"/>
      <c r="CS120" s="1002"/>
      <c r="CT120" s="1002"/>
      <c r="CU120" s="1002"/>
      <c r="CV120" s="1002"/>
      <c r="CW120" s="1002"/>
      <c r="CX120" s="1002"/>
      <c r="CY120" s="1002"/>
      <c r="CZ120" s="1002"/>
      <c r="DA120" s="1002"/>
      <c r="DB120" s="1002"/>
      <c r="DC120" s="1002"/>
      <c r="DD120" s="1002"/>
      <c r="DE120" s="1002"/>
      <c r="DF120" s="1003"/>
      <c r="DG120" s="917">
        <v>436974</v>
      </c>
      <c r="DH120" s="918"/>
      <c r="DI120" s="918"/>
      <c r="DJ120" s="918"/>
      <c r="DK120" s="918"/>
      <c r="DL120" s="918">
        <v>388427</v>
      </c>
      <c r="DM120" s="918"/>
      <c r="DN120" s="918"/>
      <c r="DO120" s="918"/>
      <c r="DP120" s="918"/>
      <c r="DQ120" s="918">
        <v>345581</v>
      </c>
      <c r="DR120" s="918"/>
      <c r="DS120" s="918"/>
      <c r="DT120" s="918"/>
      <c r="DU120" s="918"/>
      <c r="DV120" s="919">
        <v>17.3</v>
      </c>
      <c r="DW120" s="919"/>
      <c r="DX120" s="919"/>
      <c r="DY120" s="919"/>
      <c r="DZ120" s="920"/>
    </row>
    <row r="121" spans="1:130" s="224" customFormat="1" ht="26.25" customHeight="1" x14ac:dyDescent="0.2">
      <c r="A121" s="1045"/>
      <c r="B121" s="936"/>
      <c r="C121" s="961" t="s">
        <v>467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434</v>
      </c>
      <c r="AG121" s="946"/>
      <c r="AH121" s="946"/>
      <c r="AI121" s="946"/>
      <c r="AJ121" s="947"/>
      <c r="AK121" s="948" t="s">
        <v>434</v>
      </c>
      <c r="AL121" s="946"/>
      <c r="AM121" s="946"/>
      <c r="AN121" s="946"/>
      <c r="AO121" s="947"/>
      <c r="AP121" s="949" t="s">
        <v>131</v>
      </c>
      <c r="AQ121" s="950"/>
      <c r="AR121" s="950"/>
      <c r="AS121" s="950"/>
      <c r="AT121" s="951"/>
      <c r="AU121" s="981"/>
      <c r="AV121" s="982"/>
      <c r="AW121" s="982"/>
      <c r="AX121" s="982"/>
      <c r="AY121" s="983"/>
      <c r="AZ121" s="909" t="s">
        <v>468</v>
      </c>
      <c r="BA121" s="910"/>
      <c r="BB121" s="910"/>
      <c r="BC121" s="910"/>
      <c r="BD121" s="910"/>
      <c r="BE121" s="910"/>
      <c r="BF121" s="910"/>
      <c r="BG121" s="910"/>
      <c r="BH121" s="910"/>
      <c r="BI121" s="910"/>
      <c r="BJ121" s="910"/>
      <c r="BK121" s="910"/>
      <c r="BL121" s="910"/>
      <c r="BM121" s="910"/>
      <c r="BN121" s="910"/>
      <c r="BO121" s="910"/>
      <c r="BP121" s="911"/>
      <c r="BQ121" s="912">
        <v>11537</v>
      </c>
      <c r="BR121" s="913"/>
      <c r="BS121" s="913"/>
      <c r="BT121" s="913"/>
      <c r="BU121" s="913"/>
      <c r="BV121" s="913">
        <v>3871</v>
      </c>
      <c r="BW121" s="913"/>
      <c r="BX121" s="913"/>
      <c r="BY121" s="913"/>
      <c r="BZ121" s="913"/>
      <c r="CA121" s="913" t="s">
        <v>131</v>
      </c>
      <c r="CB121" s="913"/>
      <c r="CC121" s="913"/>
      <c r="CD121" s="913"/>
      <c r="CE121" s="913"/>
      <c r="CF121" s="907" t="s">
        <v>434</v>
      </c>
      <c r="CG121" s="908"/>
      <c r="CH121" s="908"/>
      <c r="CI121" s="908"/>
      <c r="CJ121" s="908"/>
      <c r="CK121" s="996"/>
      <c r="CL121" s="997"/>
      <c r="CM121" s="997"/>
      <c r="CN121" s="997"/>
      <c r="CO121" s="998"/>
      <c r="CP121" s="1006" t="s">
        <v>469</v>
      </c>
      <c r="CQ121" s="1007"/>
      <c r="CR121" s="1007"/>
      <c r="CS121" s="1007"/>
      <c r="CT121" s="1007"/>
      <c r="CU121" s="1007"/>
      <c r="CV121" s="1007"/>
      <c r="CW121" s="1007"/>
      <c r="CX121" s="1007"/>
      <c r="CY121" s="1007"/>
      <c r="CZ121" s="1007"/>
      <c r="DA121" s="1007"/>
      <c r="DB121" s="1007"/>
      <c r="DC121" s="1007"/>
      <c r="DD121" s="1007"/>
      <c r="DE121" s="1007"/>
      <c r="DF121" s="1008"/>
      <c r="DG121" s="912">
        <v>195001</v>
      </c>
      <c r="DH121" s="913"/>
      <c r="DI121" s="913"/>
      <c r="DJ121" s="913"/>
      <c r="DK121" s="913"/>
      <c r="DL121" s="913">
        <v>176842</v>
      </c>
      <c r="DM121" s="913"/>
      <c r="DN121" s="913"/>
      <c r="DO121" s="913"/>
      <c r="DP121" s="913"/>
      <c r="DQ121" s="913">
        <v>161640</v>
      </c>
      <c r="DR121" s="913"/>
      <c r="DS121" s="913"/>
      <c r="DT121" s="913"/>
      <c r="DU121" s="913"/>
      <c r="DV121" s="914">
        <v>8.1</v>
      </c>
      <c r="DW121" s="914"/>
      <c r="DX121" s="914"/>
      <c r="DY121" s="914"/>
      <c r="DZ121" s="915"/>
    </row>
    <row r="122" spans="1:130" s="224" customFormat="1" ht="26.25" customHeight="1" x14ac:dyDescent="0.2">
      <c r="A122" s="1045"/>
      <c r="B122" s="936"/>
      <c r="C122" s="909" t="s">
        <v>448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434</v>
      </c>
      <c r="AB122" s="946"/>
      <c r="AC122" s="946"/>
      <c r="AD122" s="946"/>
      <c r="AE122" s="947"/>
      <c r="AF122" s="948" t="s">
        <v>131</v>
      </c>
      <c r="AG122" s="946"/>
      <c r="AH122" s="946"/>
      <c r="AI122" s="946"/>
      <c r="AJ122" s="947"/>
      <c r="AK122" s="948" t="s">
        <v>434</v>
      </c>
      <c r="AL122" s="946"/>
      <c r="AM122" s="946"/>
      <c r="AN122" s="946"/>
      <c r="AO122" s="947"/>
      <c r="AP122" s="949" t="s">
        <v>434</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4044049</v>
      </c>
      <c r="BR122" s="987"/>
      <c r="BS122" s="987"/>
      <c r="BT122" s="987"/>
      <c r="BU122" s="987"/>
      <c r="BV122" s="987">
        <v>3867507</v>
      </c>
      <c r="BW122" s="987"/>
      <c r="BX122" s="987"/>
      <c r="BY122" s="987"/>
      <c r="BZ122" s="987"/>
      <c r="CA122" s="987">
        <v>4136135</v>
      </c>
      <c r="CB122" s="987"/>
      <c r="CC122" s="987"/>
      <c r="CD122" s="987"/>
      <c r="CE122" s="987"/>
      <c r="CF122" s="1004">
        <v>206.8</v>
      </c>
      <c r="CG122" s="1005"/>
      <c r="CH122" s="1005"/>
      <c r="CI122" s="1005"/>
      <c r="CJ122" s="1005"/>
      <c r="CK122" s="996"/>
      <c r="CL122" s="997"/>
      <c r="CM122" s="997"/>
      <c r="CN122" s="997"/>
      <c r="CO122" s="998"/>
      <c r="CP122" s="1006" t="s">
        <v>471</v>
      </c>
      <c r="CQ122" s="1007"/>
      <c r="CR122" s="1007"/>
      <c r="CS122" s="1007"/>
      <c r="CT122" s="1007"/>
      <c r="CU122" s="1007"/>
      <c r="CV122" s="1007"/>
      <c r="CW122" s="1007"/>
      <c r="CX122" s="1007"/>
      <c r="CY122" s="1007"/>
      <c r="CZ122" s="1007"/>
      <c r="DA122" s="1007"/>
      <c r="DB122" s="1007"/>
      <c r="DC122" s="1007"/>
      <c r="DD122" s="1007"/>
      <c r="DE122" s="1007"/>
      <c r="DF122" s="1008"/>
      <c r="DG122" s="912">
        <v>208145</v>
      </c>
      <c r="DH122" s="913"/>
      <c r="DI122" s="913"/>
      <c r="DJ122" s="913"/>
      <c r="DK122" s="913"/>
      <c r="DL122" s="913">
        <v>180922</v>
      </c>
      <c r="DM122" s="913"/>
      <c r="DN122" s="913"/>
      <c r="DO122" s="913"/>
      <c r="DP122" s="913"/>
      <c r="DQ122" s="913">
        <v>158596</v>
      </c>
      <c r="DR122" s="913"/>
      <c r="DS122" s="913"/>
      <c r="DT122" s="913"/>
      <c r="DU122" s="913"/>
      <c r="DV122" s="914">
        <v>7.9</v>
      </c>
      <c r="DW122" s="914"/>
      <c r="DX122" s="914"/>
      <c r="DY122" s="914"/>
      <c r="DZ122" s="915"/>
    </row>
    <row r="123" spans="1:130" s="224" customFormat="1" ht="26.25" customHeight="1" x14ac:dyDescent="0.2">
      <c r="A123" s="1045"/>
      <c r="B123" s="936"/>
      <c r="C123" s="909" t="s">
        <v>455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131</v>
      </c>
      <c r="AG123" s="946"/>
      <c r="AH123" s="946"/>
      <c r="AI123" s="946"/>
      <c r="AJ123" s="947"/>
      <c r="AK123" s="948" t="s">
        <v>131</v>
      </c>
      <c r="AL123" s="946"/>
      <c r="AM123" s="946"/>
      <c r="AN123" s="946"/>
      <c r="AO123" s="947"/>
      <c r="AP123" s="949" t="s">
        <v>434</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472</v>
      </c>
      <c r="BP123" s="992"/>
      <c r="BQ123" s="1051">
        <v>6845730</v>
      </c>
      <c r="BR123" s="1018"/>
      <c r="BS123" s="1018"/>
      <c r="BT123" s="1018"/>
      <c r="BU123" s="1018"/>
      <c r="BV123" s="1018">
        <v>7247738</v>
      </c>
      <c r="BW123" s="1018"/>
      <c r="BX123" s="1018"/>
      <c r="BY123" s="1018"/>
      <c r="BZ123" s="1018"/>
      <c r="CA123" s="1018">
        <v>7761139</v>
      </c>
      <c r="CB123" s="1018"/>
      <c r="CC123" s="1018"/>
      <c r="CD123" s="1018"/>
      <c r="CE123" s="1018"/>
      <c r="CF123" s="988"/>
      <c r="CG123" s="989"/>
      <c r="CH123" s="989"/>
      <c r="CI123" s="989"/>
      <c r="CJ123" s="990"/>
      <c r="CK123" s="996"/>
      <c r="CL123" s="997"/>
      <c r="CM123" s="997"/>
      <c r="CN123" s="997"/>
      <c r="CO123" s="998"/>
      <c r="CP123" s="1006" t="s">
        <v>473</v>
      </c>
      <c r="CQ123" s="1007"/>
      <c r="CR123" s="1007"/>
      <c r="CS123" s="1007"/>
      <c r="CT123" s="1007"/>
      <c r="CU123" s="1007"/>
      <c r="CV123" s="1007"/>
      <c r="CW123" s="1007"/>
      <c r="CX123" s="1007"/>
      <c r="CY123" s="1007"/>
      <c r="CZ123" s="1007"/>
      <c r="DA123" s="1007"/>
      <c r="DB123" s="1007"/>
      <c r="DC123" s="1007"/>
      <c r="DD123" s="1007"/>
      <c r="DE123" s="1007"/>
      <c r="DF123" s="1008"/>
      <c r="DG123" s="945" t="s">
        <v>131</v>
      </c>
      <c r="DH123" s="946"/>
      <c r="DI123" s="946"/>
      <c r="DJ123" s="946"/>
      <c r="DK123" s="947"/>
      <c r="DL123" s="948" t="s">
        <v>434</v>
      </c>
      <c r="DM123" s="946"/>
      <c r="DN123" s="946"/>
      <c r="DO123" s="946"/>
      <c r="DP123" s="947"/>
      <c r="DQ123" s="948" t="s">
        <v>434</v>
      </c>
      <c r="DR123" s="946"/>
      <c r="DS123" s="946"/>
      <c r="DT123" s="946"/>
      <c r="DU123" s="947"/>
      <c r="DV123" s="949" t="s">
        <v>131</v>
      </c>
      <c r="DW123" s="950"/>
      <c r="DX123" s="950"/>
      <c r="DY123" s="950"/>
      <c r="DZ123" s="951"/>
    </row>
    <row r="124" spans="1:130" s="224" customFormat="1" ht="26.25" customHeight="1" thickBot="1" x14ac:dyDescent="0.25">
      <c r="A124" s="1045"/>
      <c r="B124" s="936"/>
      <c r="C124" s="909" t="s">
        <v>458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434</v>
      </c>
      <c r="AG124" s="946"/>
      <c r="AH124" s="946"/>
      <c r="AI124" s="946"/>
      <c r="AJ124" s="947"/>
      <c r="AK124" s="948" t="s">
        <v>434</v>
      </c>
      <c r="AL124" s="946"/>
      <c r="AM124" s="946"/>
      <c r="AN124" s="946"/>
      <c r="AO124" s="947"/>
      <c r="AP124" s="949" t="s">
        <v>131</v>
      </c>
      <c r="AQ124" s="950"/>
      <c r="AR124" s="950"/>
      <c r="AS124" s="950"/>
      <c r="AT124" s="951"/>
      <c r="AU124" s="1047" t="s">
        <v>474</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434</v>
      </c>
      <c r="BR124" s="1014"/>
      <c r="BS124" s="1014"/>
      <c r="BT124" s="1014"/>
      <c r="BU124" s="1014"/>
      <c r="BV124" s="1014" t="s">
        <v>131</v>
      </c>
      <c r="BW124" s="1014"/>
      <c r="BX124" s="1014"/>
      <c r="BY124" s="1014"/>
      <c r="BZ124" s="1014"/>
      <c r="CA124" s="1014" t="s">
        <v>434</v>
      </c>
      <c r="CB124" s="1014"/>
      <c r="CC124" s="1014"/>
      <c r="CD124" s="1014"/>
      <c r="CE124" s="1014"/>
      <c r="CF124" s="1015"/>
      <c r="CG124" s="1016"/>
      <c r="CH124" s="1016"/>
      <c r="CI124" s="1016"/>
      <c r="CJ124" s="1017"/>
      <c r="CK124" s="999"/>
      <c r="CL124" s="999"/>
      <c r="CM124" s="999"/>
      <c r="CN124" s="999"/>
      <c r="CO124" s="1000"/>
      <c r="CP124" s="1006" t="s">
        <v>475</v>
      </c>
      <c r="CQ124" s="1007"/>
      <c r="CR124" s="1007"/>
      <c r="CS124" s="1007"/>
      <c r="CT124" s="1007"/>
      <c r="CU124" s="1007"/>
      <c r="CV124" s="1007"/>
      <c r="CW124" s="1007"/>
      <c r="CX124" s="1007"/>
      <c r="CY124" s="1007"/>
      <c r="CZ124" s="1007"/>
      <c r="DA124" s="1007"/>
      <c r="DB124" s="1007"/>
      <c r="DC124" s="1007"/>
      <c r="DD124" s="1007"/>
      <c r="DE124" s="1007"/>
      <c r="DF124" s="1008"/>
      <c r="DG124" s="991" t="s">
        <v>434</v>
      </c>
      <c r="DH124" s="973"/>
      <c r="DI124" s="973"/>
      <c r="DJ124" s="973"/>
      <c r="DK124" s="974"/>
      <c r="DL124" s="972" t="s">
        <v>434</v>
      </c>
      <c r="DM124" s="973"/>
      <c r="DN124" s="973"/>
      <c r="DO124" s="973"/>
      <c r="DP124" s="974"/>
      <c r="DQ124" s="972" t="s">
        <v>131</v>
      </c>
      <c r="DR124" s="973"/>
      <c r="DS124" s="973"/>
      <c r="DT124" s="973"/>
      <c r="DU124" s="974"/>
      <c r="DV124" s="975" t="s">
        <v>434</v>
      </c>
      <c r="DW124" s="976"/>
      <c r="DX124" s="976"/>
      <c r="DY124" s="976"/>
      <c r="DZ124" s="977"/>
    </row>
    <row r="125" spans="1:130" s="224" customFormat="1" ht="26.25" customHeight="1" x14ac:dyDescent="0.2">
      <c r="A125" s="1045"/>
      <c r="B125" s="936"/>
      <c r="C125" s="909" t="s">
        <v>460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438</v>
      </c>
      <c r="AB125" s="946"/>
      <c r="AC125" s="946"/>
      <c r="AD125" s="946"/>
      <c r="AE125" s="947"/>
      <c r="AF125" s="948" t="s">
        <v>434</v>
      </c>
      <c r="AG125" s="946"/>
      <c r="AH125" s="946"/>
      <c r="AI125" s="946"/>
      <c r="AJ125" s="947"/>
      <c r="AK125" s="948" t="s">
        <v>434</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476</v>
      </c>
      <c r="CL125" s="994"/>
      <c r="CM125" s="994"/>
      <c r="CN125" s="994"/>
      <c r="CO125" s="995"/>
      <c r="CP125" s="916" t="s">
        <v>477</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434</v>
      </c>
      <c r="DR125" s="918"/>
      <c r="DS125" s="918"/>
      <c r="DT125" s="918"/>
      <c r="DU125" s="918"/>
      <c r="DV125" s="919" t="s">
        <v>131</v>
      </c>
      <c r="DW125" s="919"/>
      <c r="DX125" s="919"/>
      <c r="DY125" s="919"/>
      <c r="DZ125" s="920"/>
    </row>
    <row r="126" spans="1:130" s="224" customFormat="1" ht="26.25" customHeight="1" thickBot="1" x14ac:dyDescent="0.25">
      <c r="A126" s="1045"/>
      <c r="B126" s="936"/>
      <c r="C126" s="909" t="s">
        <v>462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434</v>
      </c>
      <c r="AB126" s="946"/>
      <c r="AC126" s="946"/>
      <c r="AD126" s="946"/>
      <c r="AE126" s="947"/>
      <c r="AF126" s="948" t="s">
        <v>438</v>
      </c>
      <c r="AG126" s="946"/>
      <c r="AH126" s="946"/>
      <c r="AI126" s="946"/>
      <c r="AJ126" s="947"/>
      <c r="AK126" s="948" t="s">
        <v>438</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478</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434</v>
      </c>
      <c r="DW126" s="914"/>
      <c r="DX126" s="914"/>
      <c r="DY126" s="914"/>
      <c r="DZ126" s="915"/>
    </row>
    <row r="127" spans="1:130" s="224" customFormat="1" ht="26.25" customHeight="1" x14ac:dyDescent="0.2">
      <c r="A127" s="1046"/>
      <c r="B127" s="938"/>
      <c r="C127" s="960" t="s">
        <v>479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131</v>
      </c>
      <c r="AB127" s="946"/>
      <c r="AC127" s="946"/>
      <c r="AD127" s="946"/>
      <c r="AE127" s="947"/>
      <c r="AF127" s="948" t="s">
        <v>434</v>
      </c>
      <c r="AG127" s="946"/>
      <c r="AH127" s="946"/>
      <c r="AI127" s="946"/>
      <c r="AJ127" s="947"/>
      <c r="AK127" s="948" t="s">
        <v>434</v>
      </c>
      <c r="AL127" s="946"/>
      <c r="AM127" s="946"/>
      <c r="AN127" s="946"/>
      <c r="AO127" s="947"/>
      <c r="AP127" s="949" t="s">
        <v>131</v>
      </c>
      <c r="AQ127" s="950"/>
      <c r="AR127" s="950"/>
      <c r="AS127" s="950"/>
      <c r="AT127" s="951"/>
      <c r="AU127" s="226"/>
      <c r="AV127" s="226"/>
      <c r="AW127" s="226"/>
      <c r="AX127" s="1019" t="s">
        <v>480</v>
      </c>
      <c r="AY127" s="1020"/>
      <c r="AZ127" s="1020"/>
      <c r="BA127" s="1020"/>
      <c r="BB127" s="1020"/>
      <c r="BC127" s="1020"/>
      <c r="BD127" s="1020"/>
      <c r="BE127" s="1021"/>
      <c r="BF127" s="1022" t="s">
        <v>481</v>
      </c>
      <c r="BG127" s="1020"/>
      <c r="BH127" s="1020"/>
      <c r="BI127" s="1020"/>
      <c r="BJ127" s="1020"/>
      <c r="BK127" s="1020"/>
      <c r="BL127" s="1021"/>
      <c r="BM127" s="1022" t="s">
        <v>482</v>
      </c>
      <c r="BN127" s="1020"/>
      <c r="BO127" s="1020"/>
      <c r="BP127" s="1020"/>
      <c r="BQ127" s="1020"/>
      <c r="BR127" s="1020"/>
      <c r="BS127" s="1021"/>
      <c r="BT127" s="1022" t="s">
        <v>483</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484</v>
      </c>
      <c r="CQ127" s="910"/>
      <c r="CR127" s="910"/>
      <c r="CS127" s="910"/>
      <c r="CT127" s="910"/>
      <c r="CU127" s="910"/>
      <c r="CV127" s="910"/>
      <c r="CW127" s="910"/>
      <c r="CX127" s="910"/>
      <c r="CY127" s="910"/>
      <c r="CZ127" s="910"/>
      <c r="DA127" s="910"/>
      <c r="DB127" s="910"/>
      <c r="DC127" s="910"/>
      <c r="DD127" s="910"/>
      <c r="DE127" s="910"/>
      <c r="DF127" s="911"/>
      <c r="DG127" s="912" t="s">
        <v>434</v>
      </c>
      <c r="DH127" s="913"/>
      <c r="DI127" s="913"/>
      <c r="DJ127" s="913"/>
      <c r="DK127" s="913"/>
      <c r="DL127" s="913" t="s">
        <v>434</v>
      </c>
      <c r="DM127" s="913"/>
      <c r="DN127" s="913"/>
      <c r="DO127" s="913"/>
      <c r="DP127" s="913"/>
      <c r="DQ127" s="913" t="s">
        <v>131</v>
      </c>
      <c r="DR127" s="913"/>
      <c r="DS127" s="913"/>
      <c r="DT127" s="913"/>
      <c r="DU127" s="913"/>
      <c r="DV127" s="914" t="s">
        <v>131</v>
      </c>
      <c r="DW127" s="914"/>
      <c r="DX127" s="914"/>
      <c r="DY127" s="914"/>
      <c r="DZ127" s="915"/>
    </row>
    <row r="128" spans="1:130" s="224" customFormat="1" ht="26.25" customHeight="1" thickBot="1" x14ac:dyDescent="0.25">
      <c r="A128" s="1029" t="s">
        <v>485</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486</v>
      </c>
      <c r="X128" s="1031"/>
      <c r="Y128" s="1031"/>
      <c r="Z128" s="1032"/>
      <c r="AA128" s="1033">
        <v>4258</v>
      </c>
      <c r="AB128" s="1034"/>
      <c r="AC128" s="1034"/>
      <c r="AD128" s="1034"/>
      <c r="AE128" s="1035"/>
      <c r="AF128" s="1036" t="s">
        <v>131</v>
      </c>
      <c r="AG128" s="1034"/>
      <c r="AH128" s="1034"/>
      <c r="AI128" s="1034"/>
      <c r="AJ128" s="1035"/>
      <c r="AK128" s="1036">
        <v>3032</v>
      </c>
      <c r="AL128" s="1034"/>
      <c r="AM128" s="1034"/>
      <c r="AN128" s="1034"/>
      <c r="AO128" s="1035"/>
      <c r="AP128" s="1037"/>
      <c r="AQ128" s="1038"/>
      <c r="AR128" s="1038"/>
      <c r="AS128" s="1038"/>
      <c r="AT128" s="1039"/>
      <c r="AU128" s="226"/>
      <c r="AV128" s="226"/>
      <c r="AW128" s="226"/>
      <c r="AX128" s="883" t="s">
        <v>487</v>
      </c>
      <c r="AY128" s="884"/>
      <c r="AZ128" s="884"/>
      <c r="BA128" s="884"/>
      <c r="BB128" s="884"/>
      <c r="BC128" s="884"/>
      <c r="BD128" s="884"/>
      <c r="BE128" s="885"/>
      <c r="BF128" s="1040" t="s">
        <v>131</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488</v>
      </c>
      <c r="CQ128" s="713"/>
      <c r="CR128" s="713"/>
      <c r="CS128" s="713"/>
      <c r="CT128" s="713"/>
      <c r="CU128" s="713"/>
      <c r="CV128" s="713"/>
      <c r="CW128" s="713"/>
      <c r="CX128" s="713"/>
      <c r="CY128" s="713"/>
      <c r="CZ128" s="713"/>
      <c r="DA128" s="713"/>
      <c r="DB128" s="713"/>
      <c r="DC128" s="713"/>
      <c r="DD128" s="713"/>
      <c r="DE128" s="713"/>
      <c r="DF128" s="1024"/>
      <c r="DG128" s="1025" t="s">
        <v>434</v>
      </c>
      <c r="DH128" s="1026"/>
      <c r="DI128" s="1026"/>
      <c r="DJ128" s="1026"/>
      <c r="DK128" s="1026"/>
      <c r="DL128" s="1026" t="s">
        <v>434</v>
      </c>
      <c r="DM128" s="1026"/>
      <c r="DN128" s="1026"/>
      <c r="DO128" s="1026"/>
      <c r="DP128" s="1026"/>
      <c r="DQ128" s="1026" t="s">
        <v>438</v>
      </c>
      <c r="DR128" s="1026"/>
      <c r="DS128" s="1026"/>
      <c r="DT128" s="1026"/>
      <c r="DU128" s="1026"/>
      <c r="DV128" s="1027" t="s">
        <v>438</v>
      </c>
      <c r="DW128" s="1027"/>
      <c r="DX128" s="1027"/>
      <c r="DY128" s="1027"/>
      <c r="DZ128" s="1028"/>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489</v>
      </c>
      <c r="X129" s="1058"/>
      <c r="Y129" s="1058"/>
      <c r="Z129" s="1059"/>
      <c r="AA129" s="945">
        <v>2182833</v>
      </c>
      <c r="AB129" s="946"/>
      <c r="AC129" s="946"/>
      <c r="AD129" s="946"/>
      <c r="AE129" s="947"/>
      <c r="AF129" s="948">
        <v>2423944</v>
      </c>
      <c r="AG129" s="946"/>
      <c r="AH129" s="946"/>
      <c r="AI129" s="946"/>
      <c r="AJ129" s="947"/>
      <c r="AK129" s="948">
        <v>2393781</v>
      </c>
      <c r="AL129" s="946"/>
      <c r="AM129" s="946"/>
      <c r="AN129" s="946"/>
      <c r="AO129" s="947"/>
      <c r="AP129" s="1060"/>
      <c r="AQ129" s="1061"/>
      <c r="AR129" s="1061"/>
      <c r="AS129" s="1061"/>
      <c r="AT129" s="1062"/>
      <c r="AU129" s="227"/>
      <c r="AV129" s="227"/>
      <c r="AW129" s="227"/>
      <c r="AX129" s="1052" t="s">
        <v>490</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492</v>
      </c>
      <c r="X130" s="1058"/>
      <c r="Y130" s="1058"/>
      <c r="Z130" s="1059"/>
      <c r="AA130" s="945">
        <v>290625</v>
      </c>
      <c r="AB130" s="946"/>
      <c r="AC130" s="946"/>
      <c r="AD130" s="946"/>
      <c r="AE130" s="947"/>
      <c r="AF130" s="948">
        <v>345205</v>
      </c>
      <c r="AG130" s="946"/>
      <c r="AH130" s="946"/>
      <c r="AI130" s="946"/>
      <c r="AJ130" s="947"/>
      <c r="AK130" s="948">
        <v>393757</v>
      </c>
      <c r="AL130" s="946"/>
      <c r="AM130" s="946"/>
      <c r="AN130" s="946"/>
      <c r="AO130" s="947"/>
      <c r="AP130" s="1060"/>
      <c r="AQ130" s="1061"/>
      <c r="AR130" s="1061"/>
      <c r="AS130" s="1061"/>
      <c r="AT130" s="1062"/>
      <c r="AU130" s="227"/>
      <c r="AV130" s="227"/>
      <c r="AW130" s="227"/>
      <c r="AX130" s="1052" t="s">
        <v>493</v>
      </c>
      <c r="AY130" s="910"/>
      <c r="AZ130" s="910"/>
      <c r="BA130" s="910"/>
      <c r="BB130" s="910"/>
      <c r="BC130" s="910"/>
      <c r="BD130" s="910"/>
      <c r="BE130" s="911"/>
      <c r="BF130" s="1088">
        <v>6.9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494</v>
      </c>
      <c r="X131" s="1095"/>
      <c r="Y131" s="1095"/>
      <c r="Z131" s="1096"/>
      <c r="AA131" s="991">
        <v>1892208</v>
      </c>
      <c r="AB131" s="973"/>
      <c r="AC131" s="973"/>
      <c r="AD131" s="973"/>
      <c r="AE131" s="974"/>
      <c r="AF131" s="972">
        <v>2078739</v>
      </c>
      <c r="AG131" s="973"/>
      <c r="AH131" s="973"/>
      <c r="AI131" s="973"/>
      <c r="AJ131" s="974"/>
      <c r="AK131" s="972">
        <v>2000024</v>
      </c>
      <c r="AL131" s="973"/>
      <c r="AM131" s="973"/>
      <c r="AN131" s="973"/>
      <c r="AO131" s="974"/>
      <c r="AP131" s="1097"/>
      <c r="AQ131" s="1098"/>
      <c r="AR131" s="1098"/>
      <c r="AS131" s="1098"/>
      <c r="AT131" s="1099"/>
      <c r="AU131" s="227"/>
      <c r="AV131" s="227"/>
      <c r="AW131" s="227"/>
      <c r="AX131" s="1070" t="s">
        <v>495</v>
      </c>
      <c r="AY131" s="713"/>
      <c r="AZ131" s="713"/>
      <c r="BA131" s="713"/>
      <c r="BB131" s="713"/>
      <c r="BC131" s="713"/>
      <c r="BD131" s="713"/>
      <c r="BE131" s="1024"/>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497</v>
      </c>
      <c r="W132" s="1081"/>
      <c r="X132" s="1081"/>
      <c r="Y132" s="1081"/>
      <c r="Z132" s="1082"/>
      <c r="AA132" s="1083">
        <v>5.9544193869999997</v>
      </c>
      <c r="AB132" s="1084"/>
      <c r="AC132" s="1084"/>
      <c r="AD132" s="1084"/>
      <c r="AE132" s="1085"/>
      <c r="AF132" s="1086">
        <v>6.3432205770000003</v>
      </c>
      <c r="AG132" s="1084"/>
      <c r="AH132" s="1084"/>
      <c r="AI132" s="1084"/>
      <c r="AJ132" s="1085"/>
      <c r="AK132" s="1086">
        <v>8.5013479840000006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498</v>
      </c>
      <c r="W133" s="1064"/>
      <c r="X133" s="1064"/>
      <c r="Y133" s="1064"/>
      <c r="Z133" s="1065"/>
      <c r="AA133" s="1066">
        <v>6</v>
      </c>
      <c r="AB133" s="1067"/>
      <c r="AC133" s="1067"/>
      <c r="AD133" s="1067"/>
      <c r="AE133" s="1068"/>
      <c r="AF133" s="1066">
        <v>6</v>
      </c>
      <c r="AG133" s="1067"/>
      <c r="AH133" s="1067"/>
      <c r="AI133" s="1067"/>
      <c r="AJ133" s="1068"/>
      <c r="AK133" s="1066">
        <v>6.9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NN2jNoFfhsRhkm5NTg7o1nnLZdNG69RPqAeDHGfdO0oI4ZQfutFAxHje7UsjOzJfHwOLp/uesavGpnOUTj/ag==" saltValue="UfWFb4XkMfPc2rXoapJ8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499</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yicSAPTSsveiVUFoaxgd0z1Yo+zmrMKU2nwjLlPO1W2T9OemRYtLQldGwbcUyj3pOFozcLETrPoIO6+rJOAXYg==" saltValue="c/JYaYLxjg4wgDBXy7U7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TMLal9doAjzlKd/+TdM/wBch8r0ViTBq7JmF9zCm1MtBVjXnkqHe/D3pukt8cnSeajAY9rSVkgLtmVxDc1czA==" saltValue="6DSPTYRH+loQeD4BnP97z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501</v>
      </c>
      <c r="AL6" s="260"/>
      <c r="AM6" s="260"/>
      <c r="AN6" s="260"/>
    </row>
    <row r="7" spans="1:46" ht="13.5" customHeight="1" x14ac:dyDescent="0.2">
      <c r="A7" s="259"/>
      <c r="AK7" s="262"/>
      <c r="AL7" s="263"/>
      <c r="AM7" s="263"/>
      <c r="AN7" s="264"/>
      <c r="AO7" s="1101" t="s">
        <v>502</v>
      </c>
      <c r="AP7" s="265"/>
      <c r="AQ7" s="266" t="s">
        <v>503</v>
      </c>
      <c r="AR7" s="267"/>
    </row>
    <row r="8" spans="1:46" ht="13.2" x14ac:dyDescent="0.2">
      <c r="A8" s="259"/>
      <c r="AK8" s="268"/>
      <c r="AL8" s="269"/>
      <c r="AM8" s="269"/>
      <c r="AN8" s="270"/>
      <c r="AO8" s="1102"/>
      <c r="AP8" s="271" t="s">
        <v>504</v>
      </c>
      <c r="AQ8" s="272" t="s">
        <v>505</v>
      </c>
      <c r="AR8" s="273" t="s">
        <v>506</v>
      </c>
    </row>
    <row r="9" spans="1:46" ht="13.2" x14ac:dyDescent="0.2">
      <c r="A9" s="259"/>
      <c r="AK9" s="1103" t="s">
        <v>507</v>
      </c>
      <c r="AL9" s="1104"/>
      <c r="AM9" s="1104"/>
      <c r="AN9" s="1105"/>
      <c r="AO9" s="274">
        <v>639721</v>
      </c>
      <c r="AP9" s="274">
        <v>223757</v>
      </c>
      <c r="AQ9" s="275">
        <v>255467</v>
      </c>
      <c r="AR9" s="276">
        <v>-12.4</v>
      </c>
    </row>
    <row r="10" spans="1:46" ht="13.5" customHeight="1" x14ac:dyDescent="0.2">
      <c r="A10" s="259"/>
      <c r="AK10" s="1103" t="s">
        <v>508</v>
      </c>
      <c r="AL10" s="1104"/>
      <c r="AM10" s="1104"/>
      <c r="AN10" s="1105"/>
      <c r="AO10" s="277">
        <v>71072</v>
      </c>
      <c r="AP10" s="277">
        <v>24859</v>
      </c>
      <c r="AQ10" s="278">
        <v>29275</v>
      </c>
      <c r="AR10" s="279">
        <v>-15.1</v>
      </c>
    </row>
    <row r="11" spans="1:46" ht="13.5" customHeight="1" x14ac:dyDescent="0.2">
      <c r="A11" s="259"/>
      <c r="AK11" s="1103" t="s">
        <v>509</v>
      </c>
      <c r="AL11" s="1104"/>
      <c r="AM11" s="1104"/>
      <c r="AN11" s="1105"/>
      <c r="AO11" s="277">
        <v>180599</v>
      </c>
      <c r="AP11" s="277">
        <v>63169</v>
      </c>
      <c r="AQ11" s="278">
        <v>3959</v>
      </c>
      <c r="AR11" s="279">
        <v>1495.6</v>
      </c>
    </row>
    <row r="12" spans="1:46" ht="13.5" customHeight="1" x14ac:dyDescent="0.2">
      <c r="A12" s="259"/>
      <c r="AK12" s="1103" t="s">
        <v>510</v>
      </c>
      <c r="AL12" s="1104"/>
      <c r="AM12" s="1104"/>
      <c r="AN12" s="1105"/>
      <c r="AO12" s="277" t="s">
        <v>511</v>
      </c>
      <c r="AP12" s="277" t="s">
        <v>511</v>
      </c>
      <c r="AQ12" s="278" t="s">
        <v>511</v>
      </c>
      <c r="AR12" s="279" t="s">
        <v>511</v>
      </c>
    </row>
    <row r="13" spans="1:46" ht="13.5" customHeight="1" x14ac:dyDescent="0.2">
      <c r="A13" s="259"/>
      <c r="AK13" s="1103" t="s">
        <v>512</v>
      </c>
      <c r="AL13" s="1104"/>
      <c r="AM13" s="1104"/>
      <c r="AN13" s="1105"/>
      <c r="AO13" s="277">
        <v>26650</v>
      </c>
      <c r="AP13" s="277">
        <v>9321</v>
      </c>
      <c r="AQ13" s="278">
        <v>9349</v>
      </c>
      <c r="AR13" s="279">
        <v>-0.3</v>
      </c>
    </row>
    <row r="14" spans="1:46" ht="13.5" customHeight="1" x14ac:dyDescent="0.2">
      <c r="A14" s="259"/>
      <c r="AK14" s="1103" t="s">
        <v>513</v>
      </c>
      <c r="AL14" s="1104"/>
      <c r="AM14" s="1104"/>
      <c r="AN14" s="1105"/>
      <c r="AO14" s="277" t="s">
        <v>511</v>
      </c>
      <c r="AP14" s="277" t="s">
        <v>511</v>
      </c>
      <c r="AQ14" s="278">
        <v>4659</v>
      </c>
      <c r="AR14" s="279" t="s">
        <v>511</v>
      </c>
    </row>
    <row r="15" spans="1:46" ht="13.5" customHeight="1" x14ac:dyDescent="0.2">
      <c r="A15" s="259"/>
      <c r="AK15" s="1106" t="s">
        <v>514</v>
      </c>
      <c r="AL15" s="1107"/>
      <c r="AM15" s="1107"/>
      <c r="AN15" s="1108"/>
      <c r="AO15" s="277">
        <v>-45875</v>
      </c>
      <c r="AP15" s="277">
        <v>-16046</v>
      </c>
      <c r="AQ15" s="278">
        <v>-18111</v>
      </c>
      <c r="AR15" s="279">
        <v>-11.4</v>
      </c>
    </row>
    <row r="16" spans="1:46" ht="13.2" x14ac:dyDescent="0.2">
      <c r="A16" s="259"/>
      <c r="AK16" s="1106" t="s">
        <v>190</v>
      </c>
      <c r="AL16" s="1107"/>
      <c r="AM16" s="1107"/>
      <c r="AN16" s="1108"/>
      <c r="AO16" s="277">
        <v>872167</v>
      </c>
      <c r="AP16" s="277">
        <v>305060</v>
      </c>
      <c r="AQ16" s="278">
        <v>284598</v>
      </c>
      <c r="AR16" s="279">
        <v>7.2</v>
      </c>
    </row>
    <row r="17" spans="1:46" ht="13.2" x14ac:dyDescent="0.2">
      <c r="A17" s="259"/>
    </row>
    <row r="18" spans="1:46" ht="13.2" x14ac:dyDescent="0.2">
      <c r="A18" s="259"/>
      <c r="AQ18" s="280"/>
      <c r="AR18" s="280"/>
    </row>
    <row r="19" spans="1:46" ht="13.2" x14ac:dyDescent="0.2">
      <c r="A19" s="259"/>
      <c r="AK19" s="255" t="s">
        <v>515</v>
      </c>
    </row>
    <row r="20" spans="1:46" ht="13.2" x14ac:dyDescent="0.2">
      <c r="A20" s="259"/>
      <c r="AK20" s="281"/>
      <c r="AL20" s="282"/>
      <c r="AM20" s="282"/>
      <c r="AN20" s="283"/>
      <c r="AO20" s="284" t="s">
        <v>516</v>
      </c>
      <c r="AP20" s="285" t="s">
        <v>517</v>
      </c>
      <c r="AQ20" s="286" t="s">
        <v>518</v>
      </c>
      <c r="AR20" s="287"/>
    </row>
    <row r="21" spans="1:46" s="260" customFormat="1" ht="13.2" x14ac:dyDescent="0.2">
      <c r="A21" s="288"/>
      <c r="AK21" s="1109" t="s">
        <v>519</v>
      </c>
      <c r="AL21" s="1110"/>
      <c r="AM21" s="1110"/>
      <c r="AN21" s="1111"/>
      <c r="AO21" s="289">
        <v>20.99</v>
      </c>
      <c r="AP21" s="290">
        <v>25.07</v>
      </c>
      <c r="AQ21" s="291">
        <v>-4.08</v>
      </c>
      <c r="AS21" s="292"/>
      <c r="AT21" s="288"/>
    </row>
    <row r="22" spans="1:46" s="260" customFormat="1" ht="13.2" x14ac:dyDescent="0.2">
      <c r="A22" s="288"/>
      <c r="AK22" s="1109" t="s">
        <v>520</v>
      </c>
      <c r="AL22" s="1110"/>
      <c r="AM22" s="1110"/>
      <c r="AN22" s="1111"/>
      <c r="AO22" s="293">
        <v>90.4</v>
      </c>
      <c r="AP22" s="294">
        <v>94.5</v>
      </c>
      <c r="AQ22" s="295">
        <v>-4.0999999999999996</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523</v>
      </c>
      <c r="AL29" s="260"/>
      <c r="AM29" s="260"/>
      <c r="AN29" s="260"/>
      <c r="AS29" s="302"/>
    </row>
    <row r="30" spans="1:46" ht="13.5" customHeight="1" x14ac:dyDescent="0.2">
      <c r="A30" s="259"/>
      <c r="AK30" s="262"/>
      <c r="AL30" s="263"/>
      <c r="AM30" s="263"/>
      <c r="AN30" s="264"/>
      <c r="AO30" s="1101" t="s">
        <v>502</v>
      </c>
      <c r="AP30" s="265"/>
      <c r="AQ30" s="266" t="s">
        <v>503</v>
      </c>
      <c r="AR30" s="267"/>
    </row>
    <row r="31" spans="1:46" ht="13.2" x14ac:dyDescent="0.2">
      <c r="A31" s="259"/>
      <c r="AK31" s="268"/>
      <c r="AL31" s="269"/>
      <c r="AM31" s="269"/>
      <c r="AN31" s="270"/>
      <c r="AO31" s="1102"/>
      <c r="AP31" s="271" t="s">
        <v>504</v>
      </c>
      <c r="AQ31" s="272" t="s">
        <v>505</v>
      </c>
      <c r="AR31" s="273" t="s">
        <v>506</v>
      </c>
    </row>
    <row r="32" spans="1:46" ht="27" customHeight="1" x14ac:dyDescent="0.2">
      <c r="A32" s="259"/>
      <c r="AK32" s="1117" t="s">
        <v>524</v>
      </c>
      <c r="AL32" s="1118"/>
      <c r="AM32" s="1118"/>
      <c r="AN32" s="1119"/>
      <c r="AO32" s="303">
        <v>317752</v>
      </c>
      <c r="AP32" s="303">
        <v>111141</v>
      </c>
      <c r="AQ32" s="304">
        <v>156764</v>
      </c>
      <c r="AR32" s="305">
        <v>-29.1</v>
      </c>
    </row>
    <row r="33" spans="1:46" ht="13.5" customHeight="1" x14ac:dyDescent="0.2">
      <c r="A33" s="259"/>
      <c r="AK33" s="1117" t="s">
        <v>525</v>
      </c>
      <c r="AL33" s="1118"/>
      <c r="AM33" s="1118"/>
      <c r="AN33" s="1119"/>
      <c r="AO33" s="303" t="s">
        <v>511</v>
      </c>
      <c r="AP33" s="303" t="s">
        <v>511</v>
      </c>
      <c r="AQ33" s="304" t="s">
        <v>511</v>
      </c>
      <c r="AR33" s="305" t="s">
        <v>511</v>
      </c>
    </row>
    <row r="34" spans="1:46" ht="27" customHeight="1" x14ac:dyDescent="0.2">
      <c r="A34" s="259"/>
      <c r="AK34" s="1117" t="s">
        <v>526</v>
      </c>
      <c r="AL34" s="1118"/>
      <c r="AM34" s="1118"/>
      <c r="AN34" s="1119"/>
      <c r="AO34" s="303" t="s">
        <v>511</v>
      </c>
      <c r="AP34" s="303" t="s">
        <v>511</v>
      </c>
      <c r="AQ34" s="304" t="s">
        <v>511</v>
      </c>
      <c r="AR34" s="305" t="s">
        <v>511</v>
      </c>
    </row>
    <row r="35" spans="1:46" ht="27" customHeight="1" x14ac:dyDescent="0.2">
      <c r="A35" s="259"/>
      <c r="AK35" s="1117" t="s">
        <v>527</v>
      </c>
      <c r="AL35" s="1118"/>
      <c r="AM35" s="1118"/>
      <c r="AN35" s="1119"/>
      <c r="AO35" s="303">
        <v>102070</v>
      </c>
      <c r="AP35" s="303">
        <v>35701</v>
      </c>
      <c r="AQ35" s="304">
        <v>30923</v>
      </c>
      <c r="AR35" s="305">
        <v>15.5</v>
      </c>
    </row>
    <row r="36" spans="1:46" ht="27" customHeight="1" x14ac:dyDescent="0.2">
      <c r="A36" s="259"/>
      <c r="AK36" s="1117" t="s">
        <v>528</v>
      </c>
      <c r="AL36" s="1118"/>
      <c r="AM36" s="1118"/>
      <c r="AN36" s="1119"/>
      <c r="AO36" s="303">
        <v>146996</v>
      </c>
      <c r="AP36" s="303">
        <v>51415</v>
      </c>
      <c r="AQ36" s="304">
        <v>4657</v>
      </c>
      <c r="AR36" s="305">
        <v>1004</v>
      </c>
    </row>
    <row r="37" spans="1:46" ht="13.5" customHeight="1" x14ac:dyDescent="0.2">
      <c r="A37" s="259"/>
      <c r="AK37" s="1117" t="s">
        <v>529</v>
      </c>
      <c r="AL37" s="1118"/>
      <c r="AM37" s="1118"/>
      <c r="AN37" s="1119"/>
      <c r="AO37" s="303" t="s">
        <v>511</v>
      </c>
      <c r="AP37" s="303" t="s">
        <v>511</v>
      </c>
      <c r="AQ37" s="304">
        <v>888</v>
      </c>
      <c r="AR37" s="305" t="s">
        <v>511</v>
      </c>
    </row>
    <row r="38" spans="1:46" ht="27" customHeight="1" x14ac:dyDescent="0.2">
      <c r="A38" s="259"/>
      <c r="AK38" s="1120" t="s">
        <v>530</v>
      </c>
      <c r="AL38" s="1121"/>
      <c r="AM38" s="1121"/>
      <c r="AN38" s="1122"/>
      <c r="AO38" s="306" t="s">
        <v>511</v>
      </c>
      <c r="AP38" s="306" t="s">
        <v>511</v>
      </c>
      <c r="AQ38" s="307">
        <v>21</v>
      </c>
      <c r="AR38" s="295" t="s">
        <v>511</v>
      </c>
      <c r="AS38" s="302"/>
    </row>
    <row r="39" spans="1:46" ht="13.2" x14ac:dyDescent="0.2">
      <c r="A39" s="259"/>
      <c r="AK39" s="1120" t="s">
        <v>531</v>
      </c>
      <c r="AL39" s="1121"/>
      <c r="AM39" s="1121"/>
      <c r="AN39" s="1122"/>
      <c r="AO39" s="303">
        <v>-3032</v>
      </c>
      <c r="AP39" s="303">
        <v>-1061</v>
      </c>
      <c r="AQ39" s="304">
        <v>-6724</v>
      </c>
      <c r="AR39" s="305">
        <v>-84.2</v>
      </c>
      <c r="AS39" s="302"/>
    </row>
    <row r="40" spans="1:46" ht="27" customHeight="1" x14ac:dyDescent="0.2">
      <c r="A40" s="259"/>
      <c r="AK40" s="1117" t="s">
        <v>532</v>
      </c>
      <c r="AL40" s="1118"/>
      <c r="AM40" s="1118"/>
      <c r="AN40" s="1119"/>
      <c r="AO40" s="303">
        <v>-393757</v>
      </c>
      <c r="AP40" s="303">
        <v>-137725</v>
      </c>
      <c r="AQ40" s="304">
        <v>-136123</v>
      </c>
      <c r="AR40" s="305">
        <v>1.2</v>
      </c>
      <c r="AS40" s="302"/>
    </row>
    <row r="41" spans="1:46" ht="13.2" x14ac:dyDescent="0.2">
      <c r="A41" s="259"/>
      <c r="AK41" s="1123" t="s">
        <v>302</v>
      </c>
      <c r="AL41" s="1124"/>
      <c r="AM41" s="1124"/>
      <c r="AN41" s="1125"/>
      <c r="AO41" s="303">
        <v>170029</v>
      </c>
      <c r="AP41" s="303">
        <v>59471</v>
      </c>
      <c r="AQ41" s="304">
        <v>50405</v>
      </c>
      <c r="AR41" s="305">
        <v>18</v>
      </c>
      <c r="AS41" s="302"/>
    </row>
    <row r="42" spans="1:46" ht="13.2" x14ac:dyDescent="0.2">
      <c r="A42" s="259"/>
      <c r="AK42" s="308" t="s">
        <v>533</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534</v>
      </c>
    </row>
    <row r="48" spans="1:46" ht="13.2" x14ac:dyDescent="0.2">
      <c r="A48" s="259"/>
      <c r="AK48" s="313" t="s">
        <v>535</v>
      </c>
      <c r="AL48" s="313"/>
      <c r="AM48" s="313"/>
      <c r="AN48" s="313"/>
      <c r="AO48" s="313"/>
      <c r="AP48" s="313"/>
      <c r="AQ48" s="314"/>
      <c r="AR48" s="313"/>
    </row>
    <row r="49" spans="1:44" ht="13.5" customHeight="1" x14ac:dyDescent="0.2">
      <c r="A49" s="259"/>
      <c r="AK49" s="315"/>
      <c r="AL49" s="316"/>
      <c r="AM49" s="1112" t="s">
        <v>502</v>
      </c>
      <c r="AN49" s="1114" t="s">
        <v>536</v>
      </c>
      <c r="AO49" s="1115"/>
      <c r="AP49" s="1115"/>
      <c r="AQ49" s="1115"/>
      <c r="AR49" s="1116"/>
    </row>
    <row r="50" spans="1:44" ht="13.2" x14ac:dyDescent="0.2">
      <c r="A50" s="259"/>
      <c r="AK50" s="317"/>
      <c r="AL50" s="318"/>
      <c r="AM50" s="1113"/>
      <c r="AN50" s="319" t="s">
        <v>537</v>
      </c>
      <c r="AO50" s="320" t="s">
        <v>538</v>
      </c>
      <c r="AP50" s="321" t="s">
        <v>539</v>
      </c>
      <c r="AQ50" s="322" t="s">
        <v>540</v>
      </c>
      <c r="AR50" s="323" t="s">
        <v>541</v>
      </c>
    </row>
    <row r="51" spans="1:44" ht="13.2" x14ac:dyDescent="0.2">
      <c r="A51" s="259"/>
      <c r="AK51" s="315" t="s">
        <v>542</v>
      </c>
      <c r="AL51" s="316"/>
      <c r="AM51" s="324">
        <v>443953</v>
      </c>
      <c r="AN51" s="325">
        <v>140670</v>
      </c>
      <c r="AO51" s="326">
        <v>-27.8</v>
      </c>
      <c r="AP51" s="327">
        <v>271581</v>
      </c>
      <c r="AQ51" s="328">
        <v>-6.7</v>
      </c>
      <c r="AR51" s="329">
        <v>-21.1</v>
      </c>
    </row>
    <row r="52" spans="1:44" ht="13.2" x14ac:dyDescent="0.2">
      <c r="A52" s="259"/>
      <c r="AK52" s="330"/>
      <c r="AL52" s="331" t="s">
        <v>543</v>
      </c>
      <c r="AM52" s="332">
        <v>407758</v>
      </c>
      <c r="AN52" s="333">
        <v>129201</v>
      </c>
      <c r="AO52" s="334">
        <v>-0.2</v>
      </c>
      <c r="AP52" s="335">
        <v>117844</v>
      </c>
      <c r="AQ52" s="336">
        <v>-1</v>
      </c>
      <c r="AR52" s="337">
        <v>0.8</v>
      </c>
    </row>
    <row r="53" spans="1:44" ht="13.2" x14ac:dyDescent="0.2">
      <c r="A53" s="259"/>
      <c r="AK53" s="315" t="s">
        <v>544</v>
      </c>
      <c r="AL53" s="316"/>
      <c r="AM53" s="324">
        <v>301644</v>
      </c>
      <c r="AN53" s="325">
        <v>98770</v>
      </c>
      <c r="AO53" s="326">
        <v>-29.8</v>
      </c>
      <c r="AP53" s="327">
        <v>268375</v>
      </c>
      <c r="AQ53" s="328">
        <v>-1.2</v>
      </c>
      <c r="AR53" s="329">
        <v>-28.6</v>
      </c>
    </row>
    <row r="54" spans="1:44" ht="13.2" x14ac:dyDescent="0.2">
      <c r="A54" s="259"/>
      <c r="AK54" s="330"/>
      <c r="AL54" s="331" t="s">
        <v>543</v>
      </c>
      <c r="AM54" s="332">
        <v>288238</v>
      </c>
      <c r="AN54" s="333">
        <v>94380</v>
      </c>
      <c r="AO54" s="334">
        <v>-27</v>
      </c>
      <c r="AP54" s="335">
        <v>119602</v>
      </c>
      <c r="AQ54" s="336">
        <v>1.5</v>
      </c>
      <c r="AR54" s="337">
        <v>-28.5</v>
      </c>
    </row>
    <row r="55" spans="1:44" ht="13.2" x14ac:dyDescent="0.2">
      <c r="A55" s="259"/>
      <c r="AK55" s="315" t="s">
        <v>545</v>
      </c>
      <c r="AL55" s="316"/>
      <c r="AM55" s="324">
        <v>476589</v>
      </c>
      <c r="AN55" s="325">
        <v>159394</v>
      </c>
      <c r="AO55" s="326">
        <v>61.4</v>
      </c>
      <c r="AP55" s="327">
        <v>301035</v>
      </c>
      <c r="AQ55" s="328">
        <v>12.2</v>
      </c>
      <c r="AR55" s="329">
        <v>49.2</v>
      </c>
    </row>
    <row r="56" spans="1:44" ht="13.2" x14ac:dyDescent="0.2">
      <c r="A56" s="259"/>
      <c r="AK56" s="330"/>
      <c r="AL56" s="331" t="s">
        <v>543</v>
      </c>
      <c r="AM56" s="332">
        <v>363210</v>
      </c>
      <c r="AN56" s="333">
        <v>121475</v>
      </c>
      <c r="AO56" s="334">
        <v>28.7</v>
      </c>
      <c r="AP56" s="335">
        <v>154376</v>
      </c>
      <c r="AQ56" s="336">
        <v>29.1</v>
      </c>
      <c r="AR56" s="337">
        <v>-0.4</v>
      </c>
    </row>
    <row r="57" spans="1:44" ht="13.2" x14ac:dyDescent="0.2">
      <c r="A57" s="259"/>
      <c r="AK57" s="315" t="s">
        <v>546</v>
      </c>
      <c r="AL57" s="316"/>
      <c r="AM57" s="324">
        <v>591460</v>
      </c>
      <c r="AN57" s="325">
        <v>202833</v>
      </c>
      <c r="AO57" s="326">
        <v>27.3</v>
      </c>
      <c r="AP57" s="327">
        <v>362690</v>
      </c>
      <c r="AQ57" s="328">
        <v>20.5</v>
      </c>
      <c r="AR57" s="329">
        <v>6.8</v>
      </c>
    </row>
    <row r="58" spans="1:44" ht="13.2" x14ac:dyDescent="0.2">
      <c r="A58" s="259"/>
      <c r="AK58" s="330"/>
      <c r="AL58" s="331" t="s">
        <v>543</v>
      </c>
      <c r="AM58" s="332">
        <v>496307</v>
      </c>
      <c r="AN58" s="333">
        <v>170201</v>
      </c>
      <c r="AO58" s="334">
        <v>40.1</v>
      </c>
      <c r="AP58" s="335">
        <v>172580</v>
      </c>
      <c r="AQ58" s="336">
        <v>11.8</v>
      </c>
      <c r="AR58" s="337">
        <v>28.3</v>
      </c>
    </row>
    <row r="59" spans="1:44" ht="13.2" x14ac:dyDescent="0.2">
      <c r="A59" s="259"/>
      <c r="AK59" s="315" t="s">
        <v>547</v>
      </c>
      <c r="AL59" s="316"/>
      <c r="AM59" s="324">
        <v>1134619</v>
      </c>
      <c r="AN59" s="325">
        <v>396859</v>
      </c>
      <c r="AO59" s="326">
        <v>95.7</v>
      </c>
      <c r="AP59" s="327">
        <v>296093</v>
      </c>
      <c r="AQ59" s="328">
        <v>-18.399999999999999</v>
      </c>
      <c r="AR59" s="329">
        <v>114.1</v>
      </c>
    </row>
    <row r="60" spans="1:44" ht="13.2" x14ac:dyDescent="0.2">
      <c r="A60" s="259"/>
      <c r="AK60" s="330"/>
      <c r="AL60" s="331" t="s">
        <v>543</v>
      </c>
      <c r="AM60" s="332">
        <v>28735</v>
      </c>
      <c r="AN60" s="333">
        <v>10051</v>
      </c>
      <c r="AO60" s="334">
        <v>-94.1</v>
      </c>
      <c r="AP60" s="335">
        <v>140545</v>
      </c>
      <c r="AQ60" s="336">
        <v>-18.600000000000001</v>
      </c>
      <c r="AR60" s="337">
        <v>-75.5</v>
      </c>
    </row>
    <row r="61" spans="1:44" ht="13.2" x14ac:dyDescent="0.2">
      <c r="A61" s="259"/>
      <c r="AK61" s="315" t="s">
        <v>548</v>
      </c>
      <c r="AL61" s="338"/>
      <c r="AM61" s="324">
        <v>589653</v>
      </c>
      <c r="AN61" s="325">
        <v>199705</v>
      </c>
      <c r="AO61" s="326">
        <v>25.4</v>
      </c>
      <c r="AP61" s="327">
        <v>299955</v>
      </c>
      <c r="AQ61" s="339">
        <v>1.3</v>
      </c>
      <c r="AR61" s="329">
        <v>24.1</v>
      </c>
    </row>
    <row r="62" spans="1:44" ht="13.2" x14ac:dyDescent="0.2">
      <c r="A62" s="259"/>
      <c r="AK62" s="330"/>
      <c r="AL62" s="331" t="s">
        <v>543</v>
      </c>
      <c r="AM62" s="332">
        <v>316850</v>
      </c>
      <c r="AN62" s="333">
        <v>105062</v>
      </c>
      <c r="AO62" s="334">
        <v>-10.5</v>
      </c>
      <c r="AP62" s="335">
        <v>140989</v>
      </c>
      <c r="AQ62" s="336">
        <v>4.5999999999999996</v>
      </c>
      <c r="AR62" s="337">
        <v>-15.1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YB8xWLTb+WNS28GrbzvJ4Y3YGAjtfFirD4ywORb9lK/2kc2sKAG2hl+r3A/X5fZ9R0baGVLXoHxDaPPdD7RYxg==" saltValue="tBGkP3gTCcC/ocruXYct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550</v>
      </c>
    </row>
    <row r="121" spans="125:125" ht="13.5" hidden="1" customHeight="1" x14ac:dyDescent="0.2">
      <c r="DU121" s="253"/>
    </row>
  </sheetData>
  <sheetProtection algorithmName="SHA-512" hashValue="xVRhDv3Ipz+ZI7oYgBP5GCPdnL8/x7YCZNkm7mwo0+QIqrR30TgAtdoMQSEIfuhhceOtxQMJKJmyaia64SACfg==" saltValue="UI/GStIdiyzXaiurWOhwf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551</v>
      </c>
    </row>
  </sheetData>
  <sheetProtection algorithmName="SHA-512" hashValue="Vzlp8ro2kUhiN/2fHlEAaghDlsHKtIZ3KjNE/cuKNs7+e9H2nKiigoOcFv2QQ9LORMlnPPGa9eo9JNgHtl4N2Q==" saltValue="NqKmvN0venR/8qGT6DRhK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99"/>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26" t="s">
        <v>3</v>
      </c>
      <c r="D47" s="1126"/>
      <c r="E47" s="1127"/>
      <c r="F47" s="11">
        <v>75.44</v>
      </c>
      <c r="G47" s="12">
        <v>75.540000000000006</v>
      </c>
      <c r="H47" s="12">
        <v>71.75</v>
      </c>
      <c r="I47" s="12">
        <v>65.540000000000006</v>
      </c>
      <c r="J47" s="13">
        <v>67.05</v>
      </c>
    </row>
    <row r="48" spans="2:10" ht="57.75" customHeight="1" x14ac:dyDescent="0.2">
      <c r="B48" s="14"/>
      <c r="C48" s="1128" t="s">
        <v>4</v>
      </c>
      <c r="D48" s="1128"/>
      <c r="E48" s="1129"/>
      <c r="F48" s="15">
        <v>11.14</v>
      </c>
      <c r="G48" s="16">
        <v>13.59</v>
      </c>
      <c r="H48" s="16">
        <v>8.67</v>
      </c>
      <c r="I48" s="16">
        <v>4.8600000000000003</v>
      </c>
      <c r="J48" s="17">
        <v>7.6</v>
      </c>
    </row>
    <row r="49" spans="2:10" ht="57.75" customHeight="1" thickBot="1" x14ac:dyDescent="0.25">
      <c r="B49" s="18"/>
      <c r="C49" s="1130" t="s">
        <v>5</v>
      </c>
      <c r="D49" s="1130"/>
      <c r="E49" s="1131"/>
      <c r="F49" s="19" t="s">
        <v>557</v>
      </c>
      <c r="G49" s="20">
        <v>2.4500000000000002</v>
      </c>
      <c r="H49" s="20" t="s">
        <v>558</v>
      </c>
      <c r="I49" s="20" t="s">
        <v>559</v>
      </c>
      <c r="J49" s="21">
        <v>3.36</v>
      </c>
    </row>
    <row r="50" spans="2:10" ht="13.2" x14ac:dyDescent="0.2"/>
  </sheetData>
  <sheetProtection algorithmName="SHA-512" hashValue="Wp5imOTMzbD8S38KRQ/Wnp3J/oYG0xC/Cfdyt1+KquYqFnhUtBfDkXVaJs2p9VCfb3NmND2nKZvtNFpQ/vaQBg==" saltValue="/LSO0sKlGJ72OFSDeAr9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2024-03-19T01:13:13Z</cp:lastPrinted>
  <dcterms:created xsi:type="dcterms:W3CDTF">2024-02-05T02:41:32Z</dcterms:created>
  <dcterms:modified xsi:type="dcterms:W3CDTF">2024-03-21T01:29:04Z</dcterms:modified>
  <cp:category/>
</cp:coreProperties>
</file>