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pl-filezenra02\FZSRA\kobayashiyukari\download\"/>
    </mc:Choice>
  </mc:AlternateContent>
  <xr:revisionPtr revIDLastSave="0" documentId="13_ncr:1_{C61607FE-03D9-419E-8CF6-3BC015806F1B}" xr6:coauthVersionLast="47" xr6:coauthVersionMax="47" xr10:uidLastSave="{00000000-0000-0000-0000-000000000000}"/>
  <bookViews>
    <workbookView xWindow="2352" yWindow="0" windowWidth="16320" windowHeight="12504" xr2:uid="{536DD9F4-E2FC-4D62-8A73-B69A5075CD8C}"/>
  </bookViews>
  <sheets>
    <sheet name="様式第1号" sheetId="1" r:id="rId1"/>
    <sheet name="【入力不要】とりまとめ用" sheetId="2" r:id="rId2"/>
  </sheets>
  <definedNames>
    <definedName name="_xlnm.Print_Area" localSheetId="0">様式第1号!$A$1:$Z$47</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W2" i="2" l="1"/>
  <c r="U22" i="1"/>
  <c r="U21" i="1"/>
  <c r="U20" i="1"/>
  <c r="U19" i="1"/>
  <c r="M2" i="2"/>
  <c r="A2" i="2"/>
  <c r="C2" i="2"/>
  <c r="S18" i="1"/>
  <c r="U18" i="1" s="1"/>
  <c r="W19" i="1"/>
  <c r="W20" i="1"/>
  <c r="W21" i="1"/>
  <c r="W22" i="1"/>
  <c r="W18" i="1"/>
  <c r="AA2" i="2" s="1"/>
  <c r="Y18" i="1" l="1"/>
  <c r="P2" i="2"/>
  <c r="O2" i="2"/>
  <c r="N2" i="2"/>
  <c r="L2" i="2"/>
  <c r="K2" i="2"/>
  <c r="J2" i="2"/>
  <c r="I2" i="2"/>
  <c r="BS2" i="2"/>
  <c r="BP2" i="2"/>
  <c r="BO2" i="2"/>
  <c r="BN2" i="2"/>
  <c r="BM2" i="2"/>
  <c r="BL2" i="2"/>
  <c r="BK2" i="2"/>
  <c r="BJ2" i="2"/>
  <c r="BH2" i="2"/>
  <c r="BE2" i="2"/>
  <c r="BD2" i="2"/>
  <c r="BC2" i="2"/>
  <c r="BB2" i="2"/>
  <c r="BA2" i="2"/>
  <c r="AZ2" i="2"/>
  <c r="AY2" i="2"/>
  <c r="AT2" i="2"/>
  <c r="AS2" i="2"/>
  <c r="AR2" i="2"/>
  <c r="AQ2" i="2"/>
  <c r="AP2" i="2"/>
  <c r="AO2" i="2"/>
  <c r="AN2" i="2"/>
  <c r="AL2" i="2"/>
  <c r="AI2" i="2"/>
  <c r="AH2" i="2"/>
  <c r="AG2" i="2"/>
  <c r="AF2" i="2"/>
  <c r="AE2" i="2"/>
  <c r="AD2" i="2"/>
  <c r="AC2" i="2"/>
  <c r="Z2" i="2"/>
  <c r="X2" i="2"/>
  <c r="W2" i="2"/>
  <c r="V2" i="2"/>
  <c r="U2" i="2"/>
  <c r="T2" i="2"/>
  <c r="S2" i="2"/>
  <c r="R2" i="2"/>
  <c r="H2" i="2" l="1"/>
  <c r="G2" i="2"/>
  <c r="F2" i="2"/>
  <c r="E2" i="2"/>
  <c r="D2" i="2"/>
  <c r="B2" i="2"/>
  <c r="W23" i="1"/>
  <c r="S19" i="1"/>
  <c r="AB2" i="2"/>
  <c r="S22" i="1"/>
  <c r="S21" i="1"/>
  <c r="S20" i="1"/>
  <c r="Y2" i="2"/>
  <c r="Q23" i="1"/>
  <c r="O23" i="1"/>
  <c r="AU2" i="2" l="1"/>
  <c r="Y20" i="1"/>
  <c r="BQ2" i="2"/>
  <c r="Y22" i="1"/>
  <c r="AJ2" i="2"/>
  <c r="BF2" i="2"/>
  <c r="Y21" i="1"/>
  <c r="S23" i="1"/>
  <c r="U23" i="1" l="1"/>
  <c r="Y19" i="1"/>
  <c r="Y23" i="1" s="1"/>
  <c r="Q2" i="2" s="1"/>
  <c r="BR2" i="2"/>
  <c r="AK2" i="2"/>
  <c r="BG2" i="2"/>
  <c r="AV2" i="2"/>
  <c r="AX2" i="2" l="1"/>
  <c r="BI2" i="2"/>
  <c r="BT2" i="2"/>
  <c r="AM2" i="2"/>
</calcChain>
</file>

<file path=xl/sharedStrings.xml><?xml version="1.0" encoding="utf-8"?>
<sst xmlns="http://schemas.openxmlformats.org/spreadsheetml/2006/main" count="152" uniqueCount="85">
  <si>
    <t>様式第１号（第５条関係）</t>
    <rPh sb="0" eb="2">
      <t>ヨウシキ</t>
    </rPh>
    <rPh sb="2" eb="3">
      <t>ダイ</t>
    </rPh>
    <rPh sb="4" eb="5">
      <t>ゴウ</t>
    </rPh>
    <rPh sb="6" eb="7">
      <t>ダイ</t>
    </rPh>
    <rPh sb="8" eb="9">
      <t>ジョウ</t>
    </rPh>
    <rPh sb="9" eb="11">
      <t>カンケイ</t>
    </rPh>
    <phoneticPr fontId="4"/>
  </si>
  <si>
    <t>電子処方箋活用・普及促進事業補助金　申請書兼実績報告書兼口座振込依頼書</t>
    <rPh sb="0" eb="2">
      <t>デンシ</t>
    </rPh>
    <rPh sb="2" eb="5">
      <t>ショホウセン</t>
    </rPh>
    <rPh sb="5" eb="7">
      <t>カツヨウ</t>
    </rPh>
    <rPh sb="8" eb="10">
      <t>フキュウ</t>
    </rPh>
    <rPh sb="10" eb="12">
      <t>ソクシン</t>
    </rPh>
    <rPh sb="12" eb="14">
      <t>ジギョウ</t>
    </rPh>
    <rPh sb="14" eb="17">
      <t>ホジョキン</t>
    </rPh>
    <rPh sb="18" eb="21">
      <t>シンセイショ</t>
    </rPh>
    <rPh sb="21" eb="22">
      <t>ケン</t>
    </rPh>
    <rPh sb="22" eb="24">
      <t>ジッセキ</t>
    </rPh>
    <rPh sb="24" eb="27">
      <t>ホウコクショ</t>
    </rPh>
    <rPh sb="27" eb="28">
      <t>ケン</t>
    </rPh>
    <rPh sb="28" eb="30">
      <t>コウザ</t>
    </rPh>
    <rPh sb="30" eb="32">
      <t>フリコミ</t>
    </rPh>
    <rPh sb="32" eb="35">
      <t>イライショ</t>
    </rPh>
    <phoneticPr fontId="4"/>
  </si>
  <si>
    <t>鳥取県知事　様</t>
    <rPh sb="0" eb="3">
      <t>トットリケン</t>
    </rPh>
    <rPh sb="3" eb="5">
      <t>チジ</t>
    </rPh>
    <rPh sb="6" eb="7">
      <t>サマ</t>
    </rPh>
    <phoneticPr fontId="4"/>
  </si>
  <si>
    <t>申請日：</t>
    <rPh sb="0" eb="3">
      <t>シンセイビ</t>
    </rPh>
    <phoneticPr fontId="4"/>
  </si>
  <si>
    <t>申請者：</t>
    <rPh sb="0" eb="3">
      <t>シンセイシャ</t>
    </rPh>
    <phoneticPr fontId="4"/>
  </si>
  <si>
    <t>郵便番号</t>
    <rPh sb="0" eb="2">
      <t>ユウビン</t>
    </rPh>
    <rPh sb="2" eb="4">
      <t>バンゴウ</t>
    </rPh>
    <phoneticPr fontId="4"/>
  </si>
  <si>
    <t>住所</t>
    <rPh sb="0" eb="2">
      <t>ジュウショ</t>
    </rPh>
    <phoneticPr fontId="4"/>
  </si>
  <si>
    <t>電話番号</t>
    <rPh sb="0" eb="2">
      <t>デンワ</t>
    </rPh>
    <rPh sb="2" eb="4">
      <t>バンゴウ</t>
    </rPh>
    <phoneticPr fontId="4"/>
  </si>
  <si>
    <t>メールアドレス</t>
    <phoneticPr fontId="4"/>
  </si>
  <si>
    <t>1．施設区分等</t>
    <rPh sb="2" eb="4">
      <t>シセツ</t>
    </rPh>
    <rPh sb="4" eb="6">
      <t>クブン</t>
    </rPh>
    <rPh sb="6" eb="7">
      <t>ラ</t>
    </rPh>
    <phoneticPr fontId="4"/>
  </si>
  <si>
    <t>施設区分</t>
    <rPh sb="0" eb="2">
      <t>シセツ</t>
    </rPh>
    <rPh sb="2" eb="4">
      <t>クブン</t>
    </rPh>
    <phoneticPr fontId="4"/>
  </si>
  <si>
    <t>所在地</t>
    <rPh sb="0" eb="3">
      <t>ショザイチ</t>
    </rPh>
    <phoneticPr fontId="4"/>
  </si>
  <si>
    <t>申請区分</t>
    <rPh sb="0" eb="2">
      <t>シンセイ</t>
    </rPh>
    <rPh sb="2" eb="4">
      <t>クブン</t>
    </rPh>
    <phoneticPr fontId="4"/>
  </si>
  <si>
    <t>保険医療機関コード</t>
    <rPh sb="0" eb="2">
      <t>ホケン</t>
    </rPh>
    <rPh sb="2" eb="4">
      <t>イリョウ</t>
    </rPh>
    <rPh sb="4" eb="6">
      <t>キカン</t>
    </rPh>
    <phoneticPr fontId="4"/>
  </si>
  <si>
    <t>寄附金その他の収入額
B</t>
    <rPh sb="0" eb="3">
      <t>キフキン</t>
    </rPh>
    <rPh sb="5" eb="6">
      <t>タ</t>
    </rPh>
    <rPh sb="7" eb="10">
      <t>シュウニュウガク</t>
    </rPh>
    <phoneticPr fontId="4"/>
  </si>
  <si>
    <t>補助上限額
F</t>
    <rPh sb="0" eb="2">
      <t>ホジョ</t>
    </rPh>
    <rPh sb="2" eb="4">
      <t>ジョウゲン</t>
    </rPh>
    <rPh sb="4" eb="5">
      <t>ガク</t>
    </rPh>
    <phoneticPr fontId="4"/>
  </si>
  <si>
    <t>選定額
G=MIN（E,F）</t>
    <rPh sb="0" eb="2">
      <t>センテイ</t>
    </rPh>
    <rPh sb="2" eb="3">
      <t>ガク</t>
    </rPh>
    <phoneticPr fontId="4"/>
  </si>
  <si>
    <t>差引額
C=A-B</t>
    <rPh sb="0" eb="3">
      <t>サシヒキガク</t>
    </rPh>
    <phoneticPr fontId="4"/>
  </si>
  <si>
    <t>総事業費
A</t>
    <rPh sb="0" eb="1">
      <t>ソウ</t>
    </rPh>
    <rPh sb="1" eb="4">
      <t>ジギョウヒ</t>
    </rPh>
    <phoneticPr fontId="4"/>
  </si>
  <si>
    <t>合計</t>
    <rPh sb="0" eb="2">
      <t>ゴウケイ</t>
    </rPh>
    <phoneticPr fontId="4"/>
  </si>
  <si>
    <t>（単位：円）</t>
    <rPh sb="1" eb="3">
      <t>タンイ</t>
    </rPh>
    <rPh sb="4" eb="5">
      <t>エン</t>
    </rPh>
    <phoneticPr fontId="4"/>
  </si>
  <si>
    <t>１　A欄は本事業に要する全ての経費を記入すること。</t>
    <rPh sb="3" eb="4">
      <t>ラン</t>
    </rPh>
    <rPh sb="5" eb="6">
      <t>ホン</t>
    </rPh>
    <rPh sb="6" eb="8">
      <t>ジギョウ</t>
    </rPh>
    <rPh sb="9" eb="10">
      <t>ヨウ</t>
    </rPh>
    <rPh sb="12" eb="13">
      <t>スベ</t>
    </rPh>
    <rPh sb="15" eb="17">
      <t>ケイヒ</t>
    </rPh>
    <rPh sb="18" eb="20">
      <t>キニュウ</t>
    </rPh>
    <phoneticPr fontId="3"/>
  </si>
  <si>
    <t>診療所</t>
    <rPh sb="0" eb="3">
      <t>シンリョウジョ</t>
    </rPh>
    <phoneticPr fontId="4"/>
  </si>
  <si>
    <t>薬局</t>
    <rPh sb="0" eb="2">
      <t>ヤッキョク</t>
    </rPh>
    <phoneticPr fontId="4"/>
  </si>
  <si>
    <t>病院（200床以上）</t>
    <rPh sb="0" eb="2">
      <t>ビョウイン</t>
    </rPh>
    <rPh sb="6" eb="7">
      <t>ショウ</t>
    </rPh>
    <rPh sb="7" eb="9">
      <t>イジョウ</t>
    </rPh>
    <phoneticPr fontId="4"/>
  </si>
  <si>
    <t>病院（200床未満）</t>
    <rPh sb="0" eb="2">
      <t>ビョウイン</t>
    </rPh>
    <rPh sb="6" eb="7">
      <t>ショウ</t>
    </rPh>
    <rPh sb="7" eb="9">
      <t>ミマン</t>
    </rPh>
    <phoneticPr fontId="4"/>
  </si>
  <si>
    <t>（２）新機能の導入</t>
    <rPh sb="3" eb="6">
      <t>シンキノウ</t>
    </rPh>
    <rPh sb="7" eb="9">
      <t>ドウニュウ</t>
    </rPh>
    <phoneticPr fontId="2"/>
  </si>
  <si>
    <t>（３）電子処方箋管理サービスの初期導入と新機能の同時導入</t>
    <rPh sb="20" eb="23">
      <t>シンキノウ</t>
    </rPh>
    <rPh sb="24" eb="26">
      <t>ドウジ</t>
    </rPh>
    <rPh sb="26" eb="28">
      <t>ドウニュウ</t>
    </rPh>
    <phoneticPr fontId="2"/>
  </si>
  <si>
    <t>鳥取県電子処方箋の活用・普及促進事業費補助金の交付を受けたいので、鳥取県補助金等交付規則第5条及び第17条第1項の規定により、下記のとおり申請し、実績を報告します。</t>
    <rPh sb="47" eb="48">
      <t>オヨ</t>
    </rPh>
    <phoneticPr fontId="4"/>
  </si>
  <si>
    <t>施設名
（正式名称）</t>
    <rPh sb="0" eb="3">
      <t>シセツメイ</t>
    </rPh>
    <rPh sb="5" eb="7">
      <t>セイシキ</t>
    </rPh>
    <rPh sb="7" eb="9">
      <t>メイショウ</t>
    </rPh>
    <phoneticPr fontId="4"/>
  </si>
  <si>
    <t>２．誓約事項</t>
    <rPh sb="2" eb="4">
      <t>セイヤク</t>
    </rPh>
    <rPh sb="4" eb="6">
      <t>ジコウ</t>
    </rPh>
    <phoneticPr fontId="4"/>
  </si>
  <si>
    <t>３．口座振込依頼書</t>
    <rPh sb="2" eb="9">
      <t>コウザフリコミイライショ</t>
    </rPh>
    <phoneticPr fontId="4"/>
  </si>
  <si>
    <t>４．添付書類</t>
    <rPh sb="2" eb="4">
      <t>テンプ</t>
    </rPh>
    <rPh sb="4" eb="6">
      <t>ショルイ</t>
    </rPh>
    <phoneticPr fontId="4"/>
  </si>
  <si>
    <t>基金に申請した際に提出した「電子処方箋管理サービス等関係補助金交付一括申請書」及び「別添」の写し</t>
    <rPh sb="0" eb="2">
      <t>キキン</t>
    </rPh>
    <rPh sb="3" eb="5">
      <t>シンセイ</t>
    </rPh>
    <rPh sb="7" eb="8">
      <t>サイ</t>
    </rPh>
    <rPh sb="9" eb="11">
      <t>テイシュツ</t>
    </rPh>
    <rPh sb="14" eb="16">
      <t>デンシ</t>
    </rPh>
    <rPh sb="16" eb="19">
      <t>ショホウセン</t>
    </rPh>
    <rPh sb="19" eb="21">
      <t>カンリ</t>
    </rPh>
    <rPh sb="25" eb="26">
      <t>トウ</t>
    </rPh>
    <rPh sb="26" eb="28">
      <t>カンケイ</t>
    </rPh>
    <rPh sb="28" eb="31">
      <t>ホジョキン</t>
    </rPh>
    <rPh sb="31" eb="33">
      <t>コウフ</t>
    </rPh>
    <rPh sb="33" eb="35">
      <t>イッカツ</t>
    </rPh>
    <rPh sb="35" eb="38">
      <t>シンセイショ</t>
    </rPh>
    <rPh sb="39" eb="40">
      <t>オヨ</t>
    </rPh>
    <rPh sb="42" eb="44">
      <t>ベッテン</t>
    </rPh>
    <rPh sb="46" eb="47">
      <t>ウツ</t>
    </rPh>
    <phoneticPr fontId="1"/>
  </si>
  <si>
    <t>基金に申請した際に提出した領収書及び領収書内訳書の写し</t>
    <rPh sb="16" eb="17">
      <t>オヨ</t>
    </rPh>
    <rPh sb="18" eb="21">
      <t>リョウシュウショ</t>
    </rPh>
    <rPh sb="21" eb="24">
      <t>ウチワケショ</t>
    </rPh>
    <phoneticPr fontId="4"/>
  </si>
  <si>
    <t>基金が交付する「電子処方箋管理サービスの導入に必要となる端末の購入等に係る補助金交付決定通知書」又は「電子処方箋管理サービスの新機能の導入に必要となるシステム改修等に係る助成金交付決定通知書」の写し</t>
    <rPh sb="0" eb="2">
      <t>キキン</t>
    </rPh>
    <rPh sb="3" eb="5">
      <t>コウフ</t>
    </rPh>
    <rPh sb="8" eb="10">
      <t>デンシ</t>
    </rPh>
    <rPh sb="10" eb="13">
      <t>ショホウセン</t>
    </rPh>
    <rPh sb="13" eb="15">
      <t>カンリ</t>
    </rPh>
    <rPh sb="20" eb="22">
      <t>ドウニュウ</t>
    </rPh>
    <rPh sb="23" eb="25">
      <t>ヒツヨウ</t>
    </rPh>
    <rPh sb="28" eb="30">
      <t>タンマツ</t>
    </rPh>
    <rPh sb="31" eb="33">
      <t>コウニュウ</t>
    </rPh>
    <rPh sb="33" eb="34">
      <t>ナド</t>
    </rPh>
    <rPh sb="35" eb="36">
      <t>カカワ</t>
    </rPh>
    <rPh sb="37" eb="40">
      <t>ホジョキン</t>
    </rPh>
    <rPh sb="40" eb="42">
      <t>コウフ</t>
    </rPh>
    <rPh sb="42" eb="44">
      <t>ケッテイ</t>
    </rPh>
    <rPh sb="44" eb="47">
      <t>ツウチショ</t>
    </rPh>
    <rPh sb="48" eb="49">
      <t>マタ</t>
    </rPh>
    <rPh sb="63" eb="66">
      <t>シンキノウ</t>
    </rPh>
    <rPh sb="67" eb="69">
      <t>ドウニュウ</t>
    </rPh>
    <rPh sb="79" eb="81">
      <t>カイシュウ</t>
    </rPh>
    <rPh sb="81" eb="82">
      <t>ラ</t>
    </rPh>
    <rPh sb="85" eb="88">
      <t>ジョセイキン</t>
    </rPh>
    <rPh sb="97" eb="98">
      <t>ウツ</t>
    </rPh>
    <phoneticPr fontId="1"/>
  </si>
  <si>
    <t>※添付書類を確認の上、チェックマークを付けてください。</t>
    <rPh sb="1" eb="3">
      <t>テンプ</t>
    </rPh>
    <rPh sb="3" eb="5">
      <t>ショルイ</t>
    </rPh>
    <rPh sb="6" eb="8">
      <t>カクニン</t>
    </rPh>
    <rPh sb="9" eb="10">
      <t>ウエ</t>
    </rPh>
    <rPh sb="19" eb="20">
      <t>ツ</t>
    </rPh>
    <phoneticPr fontId="4"/>
  </si>
  <si>
    <t>金融機関名</t>
    <rPh sb="0" eb="2">
      <t>キンユウ</t>
    </rPh>
    <rPh sb="2" eb="5">
      <t>キカンメイ</t>
    </rPh>
    <phoneticPr fontId="4"/>
  </si>
  <si>
    <t>金融機関コード（４桁）</t>
    <rPh sb="0" eb="2">
      <t>キンユウ</t>
    </rPh>
    <rPh sb="2" eb="4">
      <t>キカン</t>
    </rPh>
    <rPh sb="9" eb="10">
      <t>ケタ</t>
    </rPh>
    <phoneticPr fontId="4"/>
  </si>
  <si>
    <t>口座種別</t>
    <rPh sb="0" eb="2">
      <t>コウザ</t>
    </rPh>
    <rPh sb="2" eb="4">
      <t>シュベツ</t>
    </rPh>
    <phoneticPr fontId="4"/>
  </si>
  <si>
    <t>口座名義人</t>
    <rPh sb="0" eb="2">
      <t>コウザ</t>
    </rPh>
    <rPh sb="2" eb="5">
      <t>メイギニン</t>
    </rPh>
    <phoneticPr fontId="4"/>
  </si>
  <si>
    <t>フリガナ（半角カタカナ）</t>
    <rPh sb="5" eb="7">
      <t>ハンカク</t>
    </rPh>
    <phoneticPr fontId="4"/>
  </si>
  <si>
    <t>支店名</t>
    <rPh sb="0" eb="3">
      <t>シテンメイ</t>
    </rPh>
    <phoneticPr fontId="4"/>
  </si>
  <si>
    <t>支店コード（３桁）</t>
    <rPh sb="0" eb="2">
      <t>シテン</t>
    </rPh>
    <rPh sb="7" eb="8">
      <t>ケタ</t>
    </rPh>
    <phoneticPr fontId="4"/>
  </si>
  <si>
    <t>口座番号（７桁）</t>
    <rPh sb="0" eb="2">
      <t>コウザ</t>
    </rPh>
    <rPh sb="2" eb="4">
      <t>バンゴウ</t>
    </rPh>
    <rPh sb="6" eb="7">
      <t>ケタ</t>
    </rPh>
    <phoneticPr fontId="4"/>
  </si>
  <si>
    <t>普通</t>
    <rPh sb="0" eb="2">
      <t>フツウ</t>
    </rPh>
    <phoneticPr fontId="4"/>
  </si>
  <si>
    <t>当座</t>
    <rPh sb="0" eb="2">
      <t>トウザ</t>
    </rPh>
    <phoneticPr fontId="4"/>
  </si>
  <si>
    <t>基準額
E</t>
    <rPh sb="0" eb="3">
      <t>キジュンガク</t>
    </rPh>
    <phoneticPr fontId="4"/>
  </si>
  <si>
    <t>２　B欄は寄付金その他の収入額（要領に基づき基金から交付された補助金を除く。）を記入すること。</t>
    <rPh sb="3" eb="4">
      <t>ラン</t>
    </rPh>
    <rPh sb="5" eb="8">
      <t>キフキン</t>
    </rPh>
    <rPh sb="10" eb="11">
      <t>タ</t>
    </rPh>
    <rPh sb="12" eb="15">
      <t>シュウニュウガク</t>
    </rPh>
    <rPh sb="40" eb="42">
      <t>キニュウ</t>
    </rPh>
    <phoneticPr fontId="3"/>
  </si>
  <si>
    <t>３　D欄は補助対象経費（システム改修等に係る費用）の支出額を記入すること。</t>
    <rPh sb="3" eb="4">
      <t>ラン</t>
    </rPh>
    <rPh sb="5" eb="7">
      <t>ホジョ</t>
    </rPh>
    <rPh sb="7" eb="9">
      <t>タイショウ</t>
    </rPh>
    <rPh sb="9" eb="11">
      <t>ケイヒ</t>
    </rPh>
    <rPh sb="16" eb="19">
      <t>カイシュウトウ</t>
    </rPh>
    <rPh sb="20" eb="21">
      <t>カカ</t>
    </rPh>
    <rPh sb="22" eb="24">
      <t>ヒヨウ</t>
    </rPh>
    <rPh sb="26" eb="28">
      <t>シシュツ</t>
    </rPh>
    <rPh sb="28" eb="29">
      <t>ガク</t>
    </rPh>
    <rPh sb="30" eb="32">
      <t>キニュウ</t>
    </rPh>
    <phoneticPr fontId="3"/>
  </si>
  <si>
    <t>※以下の事項を確認の上、チェックマークを付けてください。</t>
    <rPh sb="1" eb="3">
      <t>イカ</t>
    </rPh>
    <rPh sb="4" eb="6">
      <t>ジコウ</t>
    </rPh>
    <rPh sb="7" eb="9">
      <t>カクニン</t>
    </rPh>
    <rPh sb="10" eb="11">
      <t>ウエ</t>
    </rPh>
    <rPh sb="20" eb="21">
      <t>ツ</t>
    </rPh>
    <phoneticPr fontId="4"/>
  </si>
  <si>
    <t>健康保険法（大正11年法律第70号）第63条第３項各号に規定する病院若しくは診療所又は薬局であって、令和４年６月30日薬生総発0630第１号厚生労働省医薬・生活衛生局総務課長通知「医療提供体制設備整備交付金実施要領（電子処方箋管理サービス）」（以下「要領」という。）の「第２ 交付対象事業」の１に規定される事業を実施し、社会保険診療報酬支払基金（以下「基金」という。）から要領の「第９ 交付等の決定及び通知」の通知を受けた保険医療機関等であること。</t>
    <phoneticPr fontId="4"/>
  </si>
  <si>
    <t>オンライン資格確認等システムを運用開始した上で、電子処方箋管理サービスを利用できる環境を整備（電子署名に必要なHPKIカード等の保有も含む）し、実際に電子処方箋管理サービスを継続して実施すること。</t>
    <phoneticPr fontId="4"/>
  </si>
  <si>
    <t>県が別に指示する電子処方箋に関する取組（モニター、アンケート、セミナー、広報資材作成、データ提供、ポスター掲示、リーフレット配布、デジタルサイネージ表示等）に協力すること。</t>
    <phoneticPr fontId="4"/>
  </si>
  <si>
    <t>「鳥取県電子処方箋の活用・普及促進事業費補助金交付要綱」（以下「要綱」という。）を遵守すること。</t>
    <phoneticPr fontId="4"/>
  </si>
  <si>
    <t>要綱第６条に基づく「消費税仕入控除税額の確定に伴う報告」を行うこと。</t>
    <phoneticPr fontId="4"/>
  </si>
  <si>
    <t>メールアドレス</t>
  </si>
  <si>
    <t>申請日</t>
    <rPh sb="0" eb="3">
      <t>シンセイビ</t>
    </rPh>
    <phoneticPr fontId="4"/>
  </si>
  <si>
    <t>施設区分</t>
    <rPh sb="0" eb="2">
      <t>シセツ</t>
    </rPh>
    <rPh sb="2" eb="4">
      <t>クブン</t>
    </rPh>
    <phoneticPr fontId="4"/>
  </si>
  <si>
    <t>申請区分</t>
    <rPh sb="0" eb="2">
      <t>シンセイ</t>
    </rPh>
    <rPh sb="2" eb="4">
      <t>クブン</t>
    </rPh>
    <phoneticPr fontId="4"/>
  </si>
  <si>
    <t>（１）電子処方箋管理サービスの初期導入</t>
    <phoneticPr fontId="4"/>
  </si>
  <si>
    <t>算定額
D=C*補助率</t>
    <rPh sb="0" eb="2">
      <t>サンテイ</t>
    </rPh>
    <rPh sb="2" eb="3">
      <t>ガク</t>
    </rPh>
    <rPh sb="8" eb="11">
      <t>ホジョリツ</t>
    </rPh>
    <phoneticPr fontId="4"/>
  </si>
  <si>
    <t>基準額
E</t>
    <rPh sb="0" eb="2">
      <t>キジュン</t>
    </rPh>
    <rPh sb="2" eb="3">
      <t>ガク</t>
    </rPh>
    <phoneticPr fontId="4"/>
  </si>
  <si>
    <t>選定額
F=MIN（D,E）</t>
    <rPh sb="0" eb="2">
      <t>センテイ</t>
    </rPh>
    <rPh sb="2" eb="3">
      <t>ガク</t>
    </rPh>
    <phoneticPr fontId="4"/>
  </si>
  <si>
    <t>（半角数字）</t>
    <rPh sb="1" eb="3">
      <t>ハンカク</t>
    </rPh>
    <rPh sb="3" eb="5">
      <t>スウジ</t>
    </rPh>
    <phoneticPr fontId="4"/>
  </si>
  <si>
    <t>‐</t>
    <phoneticPr fontId="4"/>
  </si>
  <si>
    <t>郵便番号（上3ケタ）</t>
    <rPh sb="0" eb="2">
      <t>ユウビン</t>
    </rPh>
    <rPh sb="2" eb="4">
      <t>バンゴウ</t>
    </rPh>
    <rPh sb="5" eb="6">
      <t>ウエ</t>
    </rPh>
    <phoneticPr fontId="4"/>
  </si>
  <si>
    <t>郵便番号（下4ケタ）</t>
    <rPh sb="0" eb="2">
      <t>ユウビン</t>
    </rPh>
    <rPh sb="2" eb="4">
      <t>バンゴウ</t>
    </rPh>
    <rPh sb="5" eb="6">
      <t>シタ</t>
    </rPh>
    <phoneticPr fontId="4"/>
  </si>
  <si>
    <t>役職・代表者名</t>
    <rPh sb="0" eb="2">
      <t>ヤクショク</t>
    </rPh>
    <rPh sb="3" eb="6">
      <t>ダイヒョウシャ</t>
    </rPh>
    <rPh sb="6" eb="7">
      <t>メイ</t>
    </rPh>
    <phoneticPr fontId="4"/>
  </si>
  <si>
    <t>施設・法人名</t>
    <rPh sb="0" eb="2">
      <t>シセツ</t>
    </rPh>
    <rPh sb="3" eb="5">
      <t>ホウジン</t>
    </rPh>
    <rPh sb="5" eb="6">
      <t>メイ</t>
    </rPh>
    <phoneticPr fontId="4"/>
  </si>
  <si>
    <t>施設・法人名</t>
    <phoneticPr fontId="4"/>
  </si>
  <si>
    <t>選定額合計</t>
    <rPh sb="0" eb="2">
      <t>センテイ</t>
    </rPh>
    <rPh sb="2" eb="3">
      <t>ガク</t>
    </rPh>
    <rPh sb="3" eb="5">
      <t>ゴウケイ</t>
    </rPh>
    <phoneticPr fontId="4"/>
  </si>
  <si>
    <t>0080</t>
    <phoneticPr fontId="4"/>
  </si>
  <si>
    <t>0876</t>
    <phoneticPr fontId="4"/>
  </si>
  <si>
    <t>089</t>
    <phoneticPr fontId="4"/>
  </si>
  <si>
    <t>0012345</t>
    <phoneticPr fontId="4"/>
  </si>
  <si>
    <t>○○薬局</t>
    <rPh sb="2" eb="4">
      <t>ヤッキョク</t>
    </rPh>
    <phoneticPr fontId="4"/>
  </si>
  <si>
    <t>鳥取県○○市○○一丁目○○番地</t>
    <rPh sb="0" eb="3">
      <t>トットリケン</t>
    </rPh>
    <rPh sb="5" eb="6">
      <t>シ</t>
    </rPh>
    <rPh sb="8" eb="9">
      <t>イチ</t>
    </rPh>
    <rPh sb="9" eb="11">
      <t>チョウメ</t>
    </rPh>
    <rPh sb="13" eb="15">
      <t>バンチ</t>
    </rPh>
    <phoneticPr fontId="4"/>
  </si>
  <si>
    <t>○○銀行</t>
    <rPh sb="2" eb="4">
      <t>ギンコウ</t>
    </rPh>
    <phoneticPr fontId="4"/>
  </si>
  <si>
    <t>○○支店</t>
    <rPh sb="2" eb="4">
      <t>シテン</t>
    </rPh>
    <phoneticPr fontId="4"/>
  </si>
  <si>
    <t>0000-00-0000</t>
    <phoneticPr fontId="4"/>
  </si>
  <si>
    <t>鳥取県○○市○○一丁目○○番地</t>
    <rPh sb="0" eb="3">
      <t>トットリケン</t>
    </rPh>
    <rPh sb="5" eb="6">
      <t>シ</t>
    </rPh>
    <rPh sb="8" eb="11">
      <t>イッチョウメ</t>
    </rPh>
    <rPh sb="13" eb="15">
      <t>バンチ</t>
    </rPh>
    <phoneticPr fontId="4"/>
  </si>
  <si>
    <t>○○薬局株式会社</t>
    <rPh sb="2" eb="4">
      <t>ヤッキョク</t>
    </rPh>
    <rPh sb="4" eb="8">
      <t>カブシキガイシャ</t>
    </rPh>
    <phoneticPr fontId="4"/>
  </si>
  <si>
    <t>代表取締役　○○　○○</t>
    <rPh sb="0" eb="2">
      <t>ダイヒョウ</t>
    </rPh>
    <rPh sb="2" eb="5">
      <t>トリシマリヤク</t>
    </rPh>
    <phoneticPr fontId="4"/>
  </si>
  <si>
    <t>○○ﾔﾂｷﾖｸ(ｶ</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</si>
</sst>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DBNum3][$-411]ggge&quot;年&quot;m&quot;月&quot;d&quot;日&quot;"/>
  </numFmts>
  <fonts count="8"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11"/>
      <color rgb="FF006100"/>
      <name val="游ゴシック"/>
      <family val="2"/>
      <charset val="128"/>
      <scheme val="minor"/>
    </font>
    <font>
      <sz val="6"/>
      <name val="游ゴシック"/>
      <family val="2"/>
      <charset val="128"/>
      <scheme val="minor"/>
    </font>
    <font>
      <sz val="10"/>
      <color theme="1"/>
      <name val="ＭＳ Ｐゴシック"/>
      <family val="3"/>
      <charset val="128"/>
    </font>
    <font>
      <b/>
      <sz val="10"/>
      <color theme="1"/>
      <name val="ＭＳ Ｐゴシック"/>
      <family val="3"/>
      <charset val="128"/>
    </font>
    <font>
      <sz val="10"/>
      <color theme="0"/>
      <name val="ＭＳ Ｐゴシック"/>
      <family val="3"/>
      <charset val="128"/>
    </font>
  </fonts>
  <fills count="3">
    <fill>
      <patternFill patternType="none"/>
    </fill>
    <fill>
      <patternFill patternType="gray125"/>
    </fill>
    <fill>
      <patternFill patternType="solid">
        <fgColor theme="7" tint="0.7999816888943144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top style="medium">
        <color indexed="64"/>
      </top>
      <bottom/>
      <diagonal/>
    </border>
    <border>
      <left/>
      <right/>
      <top style="medium">
        <color indexed="64"/>
      </top>
      <bottom/>
      <diagonal/>
    </border>
    <border>
      <left/>
      <right/>
      <top/>
      <bottom style="thin">
        <color indexed="64"/>
      </bottom>
      <diagonal/>
    </border>
    <border>
      <left/>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1">
    <xf numFmtId="0" fontId="0" fillId="0" borderId="0" xfId="0">
      <alignment vertical="center"/>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vertical="center" wrapText="1"/>
    </xf>
    <xf numFmtId="0" fontId="6" fillId="0" borderId="0" xfId="0" applyFont="1">
      <alignment vertical="center"/>
    </xf>
    <xf numFmtId="0" fontId="5" fillId="0" borderId="11" xfId="0" applyFont="1" applyBorder="1" applyAlignment="1">
      <alignment horizontal="center" vertical="center" wrapText="1"/>
    </xf>
    <xf numFmtId="0" fontId="0" fillId="0" borderId="18" xfId="0" applyBorder="1">
      <alignment vertical="center"/>
    </xf>
    <xf numFmtId="0" fontId="0" fillId="0" borderId="22" xfId="0" applyBorder="1">
      <alignment vertical="center"/>
    </xf>
    <xf numFmtId="0" fontId="0" fillId="0" borderId="11" xfId="0" applyBorder="1">
      <alignment vertical="center"/>
    </xf>
    <xf numFmtId="0" fontId="0" fillId="0" borderId="29" xfId="0" applyBorder="1">
      <alignment vertical="center"/>
    </xf>
    <xf numFmtId="0" fontId="0" fillId="0" borderId="31" xfId="0" applyBorder="1">
      <alignment vertical="center"/>
    </xf>
    <xf numFmtId="0" fontId="0" fillId="0" borderId="28" xfId="0" applyBorder="1">
      <alignment vertical="center"/>
    </xf>
    <xf numFmtId="0" fontId="7" fillId="0" borderId="0" xfId="0" applyFont="1" applyProtection="1">
      <alignment vertical="center"/>
      <protection locked="0"/>
    </xf>
    <xf numFmtId="0" fontId="5" fillId="2" borderId="0" xfId="0" applyFont="1" applyFill="1" applyProtection="1">
      <alignment vertical="center"/>
      <protection locked="0"/>
    </xf>
    <xf numFmtId="176" fontId="0" fillId="0" borderId="31" xfId="0" applyNumberFormat="1" applyBorder="1">
      <alignment vertical="center"/>
    </xf>
    <xf numFmtId="0" fontId="5" fillId="0" borderId="0" xfId="0" applyFont="1" applyAlignment="1">
      <alignment horizontal="right" vertical="center"/>
    </xf>
    <xf numFmtId="177" fontId="0" fillId="0" borderId="29" xfId="0" applyNumberFormat="1" applyBorder="1">
      <alignment vertical="center"/>
    </xf>
    <xf numFmtId="38" fontId="0" fillId="0" borderId="31" xfId="0" applyNumberFormat="1" applyBorder="1">
      <alignment vertical="center"/>
    </xf>
    <xf numFmtId="49" fontId="5" fillId="2" borderId="0" xfId="0" applyNumberFormat="1" applyFont="1" applyFill="1" applyProtection="1">
      <alignment vertical="center"/>
      <protection locked="0"/>
    </xf>
    <xf numFmtId="0" fontId="5" fillId="0" borderId="14"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1" xfId="0" applyFont="1" applyBorder="1" applyAlignment="1">
      <alignment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7" xfId="0" applyFont="1" applyBorder="1" applyAlignment="1">
      <alignment horizontal="center" vertical="center" wrapText="1"/>
    </xf>
    <xf numFmtId="0" fontId="5" fillId="0" borderId="0" xfId="0" applyFont="1" applyAlignment="1">
      <alignment horizontal="center" vertical="center" wrapText="1"/>
    </xf>
    <xf numFmtId="0" fontId="5" fillId="0" borderId="25"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28" xfId="0" applyFont="1" applyBorder="1" applyAlignment="1">
      <alignment horizontal="center" vertical="center" wrapText="1"/>
    </xf>
    <xf numFmtId="0" fontId="5" fillId="2" borderId="8" xfId="0" applyFont="1" applyFill="1" applyBorder="1" applyAlignment="1" applyProtection="1">
      <alignment horizontal="center" vertical="center" wrapText="1"/>
      <protection locked="0"/>
    </xf>
    <xf numFmtId="0" fontId="5" fillId="2" borderId="23" xfId="0" applyFont="1" applyFill="1" applyBorder="1" applyAlignment="1" applyProtection="1">
      <alignment horizontal="center" vertical="center" wrapText="1"/>
      <protection locked="0"/>
    </xf>
    <xf numFmtId="0" fontId="5" fillId="2" borderId="26" xfId="0" applyFont="1" applyFill="1" applyBorder="1" applyAlignment="1" applyProtection="1">
      <alignment horizontal="center" vertical="center" wrapText="1"/>
      <protection locked="0"/>
    </xf>
    <xf numFmtId="0" fontId="5" fillId="0" borderId="13"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29" xfId="0" applyFont="1" applyBorder="1" applyAlignment="1">
      <alignment horizontal="center" vertical="center" wrapText="1"/>
    </xf>
    <xf numFmtId="0" fontId="5" fillId="2" borderId="20" xfId="0" applyFont="1" applyFill="1" applyBorder="1" applyAlignment="1" applyProtection="1">
      <alignment horizontal="center" vertical="center" wrapText="1" shrinkToFit="1"/>
      <protection locked="0"/>
    </xf>
    <xf numFmtId="0" fontId="5" fillId="2" borderId="17" xfId="0" applyFont="1" applyFill="1" applyBorder="1" applyAlignment="1" applyProtection="1">
      <alignment horizontal="center" vertical="center" wrapText="1" shrinkToFit="1"/>
      <protection locked="0"/>
    </xf>
    <xf numFmtId="0" fontId="5" fillId="2" borderId="8" xfId="0" applyFont="1" applyFill="1" applyBorder="1" applyAlignment="1" applyProtection="1">
      <alignment vertical="center" wrapText="1"/>
      <protection locked="0"/>
    </xf>
    <xf numFmtId="0" fontId="5" fillId="2" borderId="23" xfId="0" applyFont="1" applyFill="1" applyBorder="1" applyAlignment="1" applyProtection="1">
      <alignment vertical="center" wrapText="1"/>
      <protection locked="0"/>
    </xf>
    <xf numFmtId="0" fontId="5" fillId="2" borderId="17" xfId="0" applyFont="1" applyFill="1" applyBorder="1" applyAlignment="1" applyProtection="1">
      <alignment vertical="center" wrapText="1"/>
      <protection locked="0"/>
    </xf>
    <xf numFmtId="38" fontId="5" fillId="2" borderId="20" xfId="1" applyFont="1" applyFill="1" applyBorder="1" applyAlignment="1" applyProtection="1">
      <alignment horizontal="right" vertical="center"/>
      <protection locked="0"/>
    </xf>
    <xf numFmtId="38" fontId="5" fillId="2" borderId="17" xfId="1" applyFont="1" applyFill="1" applyBorder="1" applyAlignment="1" applyProtection="1">
      <alignment horizontal="right" vertical="center"/>
      <protection locked="0"/>
    </xf>
    <xf numFmtId="38" fontId="5" fillId="2" borderId="8" xfId="1" applyFont="1" applyFill="1" applyBorder="1" applyAlignment="1" applyProtection="1">
      <alignment horizontal="right" vertical="center"/>
      <protection locked="0"/>
    </xf>
    <xf numFmtId="0" fontId="5" fillId="0" borderId="29" xfId="0" applyFont="1" applyBorder="1" applyAlignment="1">
      <alignment horizontal="right" vertical="center"/>
    </xf>
    <xf numFmtId="0" fontId="5" fillId="0" borderId="30" xfId="0" applyFont="1" applyBorder="1" applyAlignment="1">
      <alignment horizontal="right" vertical="center"/>
    </xf>
    <xf numFmtId="0" fontId="5" fillId="0" borderId="31" xfId="0" applyFont="1" applyBorder="1" applyAlignment="1">
      <alignment horizontal="right" vertical="center"/>
    </xf>
    <xf numFmtId="38" fontId="5" fillId="2" borderId="43" xfId="1" applyFont="1" applyFill="1" applyBorder="1" applyAlignment="1" applyProtection="1">
      <alignment horizontal="right" vertical="center"/>
      <protection locked="0"/>
    </xf>
    <xf numFmtId="38" fontId="5" fillId="2" borderId="42" xfId="1" applyFont="1" applyFill="1" applyBorder="1" applyAlignment="1" applyProtection="1">
      <alignment horizontal="right" vertical="center"/>
      <protection locked="0"/>
    </xf>
    <xf numFmtId="38" fontId="5" fillId="0" borderId="43" xfId="1" applyFont="1" applyBorder="1" applyAlignment="1">
      <alignment horizontal="right" vertical="center"/>
    </xf>
    <xf numFmtId="38" fontId="5" fillId="0" borderId="42" xfId="1" applyFont="1" applyBorder="1" applyAlignment="1">
      <alignment horizontal="right" vertical="center"/>
    </xf>
    <xf numFmtId="38" fontId="5" fillId="2" borderId="12" xfId="1" applyFont="1" applyFill="1" applyBorder="1" applyAlignment="1" applyProtection="1">
      <alignment horizontal="right" vertical="center"/>
      <protection locked="0"/>
    </xf>
    <xf numFmtId="38" fontId="5" fillId="2" borderId="4" xfId="1" applyFont="1" applyFill="1" applyBorder="1" applyAlignment="1" applyProtection="1">
      <alignment horizontal="right" vertical="center"/>
      <protection locked="0"/>
    </xf>
    <xf numFmtId="38" fontId="5" fillId="2" borderId="2" xfId="1" applyFont="1" applyFill="1" applyBorder="1" applyAlignment="1" applyProtection="1">
      <alignment horizontal="right" vertical="center"/>
      <protection locked="0"/>
    </xf>
    <xf numFmtId="0" fontId="5" fillId="2" borderId="17" xfId="0" applyFont="1" applyFill="1" applyBorder="1" applyAlignment="1" applyProtection="1">
      <alignment horizontal="center" vertical="center" wrapText="1"/>
      <protection locked="0"/>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5" fillId="0" borderId="39" xfId="0" applyFont="1" applyBorder="1" applyAlignment="1">
      <alignment horizontal="center" vertical="center"/>
    </xf>
    <xf numFmtId="0" fontId="5" fillId="2" borderId="12" xfId="0" applyFont="1" applyFill="1" applyBorder="1" applyAlignment="1" applyProtection="1">
      <alignment horizontal="center" vertical="center" wrapText="1" shrinkToFit="1"/>
      <protection locked="0"/>
    </xf>
    <xf numFmtId="0" fontId="5" fillId="2" borderId="4" xfId="0" applyFont="1" applyFill="1" applyBorder="1" applyAlignment="1" applyProtection="1">
      <alignment horizontal="center" vertical="center" wrapText="1" shrinkToFit="1"/>
      <protection locked="0"/>
    </xf>
    <xf numFmtId="0" fontId="5" fillId="2" borderId="2" xfId="0" applyFont="1" applyFill="1" applyBorder="1" applyAlignment="1" applyProtection="1">
      <alignment vertical="center" wrapText="1"/>
      <protection locked="0"/>
    </xf>
    <xf numFmtId="0" fontId="5" fillId="2" borderId="3" xfId="0" applyFont="1" applyFill="1" applyBorder="1" applyAlignment="1" applyProtection="1">
      <alignment vertical="center" wrapText="1"/>
      <protection locked="0"/>
    </xf>
    <xf numFmtId="0" fontId="5" fillId="2" borderId="4" xfId="0" applyFont="1" applyFill="1" applyBorder="1" applyAlignment="1" applyProtection="1">
      <alignment vertical="center" wrapText="1"/>
      <protection locked="0"/>
    </xf>
    <xf numFmtId="0" fontId="5" fillId="2" borderId="2" xfId="0"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wrapText="1"/>
      <protection locked="0"/>
    </xf>
    <xf numFmtId="0" fontId="5" fillId="2" borderId="3" xfId="0" applyFont="1" applyFill="1" applyBorder="1" applyAlignment="1" applyProtection="1">
      <alignment horizontal="center" vertical="center" wrapText="1"/>
      <protection locked="0"/>
    </xf>
    <xf numFmtId="0" fontId="5" fillId="2" borderId="32" xfId="0" applyFont="1" applyFill="1" applyBorder="1" applyAlignment="1" applyProtection="1">
      <alignment horizontal="center" vertical="center" wrapText="1"/>
      <protection locked="0"/>
    </xf>
    <xf numFmtId="0" fontId="5" fillId="2" borderId="33" xfId="0" applyFont="1" applyFill="1" applyBorder="1" applyAlignment="1" applyProtection="1">
      <alignment horizontal="center" vertical="center" wrapText="1" shrinkToFit="1"/>
      <protection locked="0"/>
    </xf>
    <xf numFmtId="0" fontId="5" fillId="2" borderId="5" xfId="0" applyFont="1" applyFill="1" applyBorder="1" applyAlignment="1" applyProtection="1">
      <alignment horizontal="center" vertical="center" wrapText="1" shrinkToFit="1"/>
      <protection locked="0"/>
    </xf>
    <xf numFmtId="0" fontId="5" fillId="2" borderId="6" xfId="0" applyFont="1" applyFill="1" applyBorder="1" applyAlignment="1" applyProtection="1">
      <alignment vertical="center" wrapText="1"/>
      <protection locked="0"/>
    </xf>
    <xf numFmtId="0" fontId="5" fillId="2" borderId="24" xfId="0" applyFont="1" applyFill="1" applyBorder="1" applyAlignment="1" applyProtection="1">
      <alignment vertical="center" wrapText="1"/>
      <protection locked="0"/>
    </xf>
    <xf numFmtId="0" fontId="5" fillId="2" borderId="5" xfId="0" applyFont="1" applyFill="1" applyBorder="1" applyAlignment="1" applyProtection="1">
      <alignment vertical="center" wrapText="1"/>
      <protection locked="0"/>
    </xf>
    <xf numFmtId="0" fontId="5" fillId="2" borderId="6" xfId="0" applyFont="1" applyFill="1" applyBorder="1" applyAlignment="1" applyProtection="1">
      <alignment horizontal="center" vertical="center" wrapText="1"/>
      <protection locked="0"/>
    </xf>
    <xf numFmtId="0" fontId="5" fillId="2" borderId="5" xfId="0" applyFont="1" applyFill="1" applyBorder="1" applyAlignment="1" applyProtection="1">
      <alignment horizontal="center" vertical="center" wrapText="1"/>
      <protection locked="0"/>
    </xf>
    <xf numFmtId="0" fontId="5" fillId="2" borderId="24" xfId="0" applyFont="1" applyFill="1" applyBorder="1" applyAlignment="1" applyProtection="1">
      <alignment horizontal="center" vertical="center" wrapText="1"/>
      <protection locked="0"/>
    </xf>
    <xf numFmtId="0" fontId="5" fillId="2" borderId="40" xfId="0" applyFont="1" applyFill="1" applyBorder="1" applyAlignment="1" applyProtection="1">
      <alignment horizontal="center" vertical="center" wrapText="1"/>
      <protection locked="0"/>
    </xf>
    <xf numFmtId="38" fontId="5" fillId="2" borderId="33" xfId="1" applyFont="1" applyFill="1" applyBorder="1" applyAlignment="1" applyProtection="1">
      <alignment horizontal="right" vertical="center"/>
      <protection locked="0"/>
    </xf>
    <xf numFmtId="38" fontId="5" fillId="2" borderId="5" xfId="1" applyFont="1" applyFill="1" applyBorder="1" applyAlignment="1" applyProtection="1">
      <alignment horizontal="right" vertical="center"/>
      <protection locked="0"/>
    </xf>
    <xf numFmtId="38" fontId="5" fillId="2" borderId="6" xfId="1" applyFont="1" applyFill="1" applyBorder="1" applyAlignment="1" applyProtection="1">
      <alignment horizontal="right" vertical="center"/>
      <protection locked="0"/>
    </xf>
    <xf numFmtId="38" fontId="5" fillId="0" borderId="8" xfId="1" applyFont="1" applyFill="1" applyBorder="1" applyAlignment="1">
      <alignment horizontal="right" vertical="center"/>
    </xf>
    <xf numFmtId="38" fontId="5" fillId="0" borderId="17" xfId="1" applyFont="1" applyFill="1" applyBorder="1" applyAlignment="1">
      <alignment horizontal="right" vertical="center"/>
    </xf>
    <xf numFmtId="0" fontId="5" fillId="0" borderId="40" xfId="0" applyFont="1" applyBorder="1" applyAlignment="1">
      <alignment horizontal="center" vertical="center" wrapText="1"/>
    </xf>
    <xf numFmtId="38" fontId="5" fillId="0" borderId="8" xfId="1" applyFont="1" applyBorder="1" applyAlignment="1">
      <alignment horizontal="right" vertical="center"/>
    </xf>
    <xf numFmtId="38" fontId="5" fillId="0" borderId="26" xfId="1" applyFont="1" applyBorder="1" applyAlignment="1">
      <alignment horizontal="right" vertical="center"/>
    </xf>
    <xf numFmtId="38" fontId="5" fillId="0" borderId="31" xfId="1" applyFont="1" applyBorder="1" applyAlignment="1">
      <alignment horizontal="right" vertical="center"/>
    </xf>
    <xf numFmtId="38" fontId="5" fillId="0" borderId="28" xfId="1" applyFont="1" applyBorder="1" applyAlignment="1">
      <alignment horizontal="right" vertical="center"/>
    </xf>
    <xf numFmtId="38" fontId="5" fillId="0" borderId="17" xfId="1" applyFont="1" applyBorder="1" applyAlignment="1">
      <alignment horizontal="right" vertical="center"/>
    </xf>
    <xf numFmtId="38" fontId="5" fillId="0" borderId="35" xfId="1" applyFont="1" applyFill="1" applyBorder="1" applyAlignment="1">
      <alignment horizontal="right" vertical="center"/>
    </xf>
    <xf numFmtId="38" fontId="5" fillId="0" borderId="34" xfId="1" applyFont="1" applyFill="1" applyBorder="1" applyAlignment="1">
      <alignment horizontal="right" vertical="center"/>
    </xf>
    <xf numFmtId="38" fontId="5" fillId="0" borderId="35" xfId="1" applyFont="1" applyBorder="1" applyAlignment="1">
      <alignment horizontal="right" vertical="center"/>
    </xf>
    <xf numFmtId="38" fontId="5" fillId="0" borderId="36" xfId="1" applyFont="1" applyBorder="1" applyAlignment="1">
      <alignment horizontal="right" vertical="center"/>
    </xf>
    <xf numFmtId="38" fontId="5" fillId="0" borderId="31" xfId="0" applyNumberFormat="1" applyFont="1" applyBorder="1" applyAlignment="1">
      <alignment horizontal="right" vertical="center"/>
    </xf>
    <xf numFmtId="38" fontId="5" fillId="0" borderId="30" xfId="1" applyFont="1" applyBorder="1" applyAlignment="1">
      <alignment horizontal="right" vertical="center"/>
    </xf>
    <xf numFmtId="38" fontId="5" fillId="0" borderId="2" xfId="1" applyFont="1" applyBorder="1" applyAlignment="1">
      <alignment horizontal="right" vertical="center"/>
    </xf>
    <xf numFmtId="38" fontId="5" fillId="0" borderId="4" xfId="1" applyFont="1" applyBorder="1" applyAlignment="1">
      <alignment horizontal="right" vertical="center"/>
    </xf>
    <xf numFmtId="0" fontId="5" fillId="2" borderId="41" xfId="0" applyFont="1" applyFill="1" applyBorder="1" applyAlignment="1" applyProtection="1">
      <alignment horizontal="center" vertical="center" wrapText="1" shrinkToFit="1"/>
      <protection locked="0"/>
    </xf>
    <xf numFmtId="0" fontId="5" fillId="2" borderId="42" xfId="0" applyFont="1" applyFill="1" applyBorder="1" applyAlignment="1" applyProtection="1">
      <alignment horizontal="center" vertical="center" wrapText="1" shrinkToFit="1"/>
      <protection locked="0"/>
    </xf>
    <xf numFmtId="0" fontId="5" fillId="2" borderId="43" xfId="0" applyFont="1" applyFill="1" applyBorder="1" applyAlignment="1" applyProtection="1">
      <alignment vertical="center" wrapText="1"/>
      <protection locked="0"/>
    </xf>
    <xf numFmtId="0" fontId="5" fillId="2" borderId="44" xfId="0" applyFont="1" applyFill="1" applyBorder="1" applyAlignment="1" applyProtection="1">
      <alignment vertical="center" wrapText="1"/>
      <protection locked="0"/>
    </xf>
    <xf numFmtId="0" fontId="5" fillId="2" borderId="42" xfId="0" applyFont="1" applyFill="1" applyBorder="1" applyAlignment="1" applyProtection="1">
      <alignment vertical="center" wrapText="1"/>
      <protection locked="0"/>
    </xf>
    <xf numFmtId="0" fontId="5" fillId="2" borderId="43" xfId="0" applyFont="1" applyFill="1" applyBorder="1" applyAlignment="1" applyProtection="1">
      <alignment horizontal="center" vertical="center" wrapText="1"/>
      <protection locked="0"/>
    </xf>
    <xf numFmtId="0" fontId="5" fillId="2" borderId="42" xfId="0" applyFont="1" applyFill="1" applyBorder="1" applyAlignment="1" applyProtection="1">
      <alignment horizontal="center" vertical="center" wrapText="1"/>
      <protection locked="0"/>
    </xf>
    <xf numFmtId="0" fontId="5" fillId="2" borderId="44" xfId="0" applyFont="1" applyFill="1" applyBorder="1" applyAlignment="1" applyProtection="1">
      <alignment horizontal="center" vertical="center" wrapText="1"/>
      <protection locked="0"/>
    </xf>
    <xf numFmtId="0" fontId="5" fillId="2" borderId="45" xfId="0" applyFont="1" applyFill="1" applyBorder="1" applyAlignment="1" applyProtection="1">
      <alignment horizontal="center" vertical="center" wrapText="1"/>
      <protection locked="0"/>
    </xf>
    <xf numFmtId="38" fontId="5" fillId="2" borderId="41" xfId="1" applyFont="1" applyFill="1" applyBorder="1" applyAlignment="1" applyProtection="1">
      <alignment horizontal="right" vertical="center"/>
      <protection locked="0"/>
    </xf>
    <xf numFmtId="0" fontId="5" fillId="0" borderId="1" xfId="0" applyFont="1" applyBorder="1">
      <alignment vertical="center"/>
    </xf>
    <xf numFmtId="0" fontId="5" fillId="2" borderId="1" xfId="0" applyFont="1" applyFill="1" applyBorder="1" applyAlignment="1" applyProtection="1">
      <alignment horizontal="left" vertical="center"/>
      <protection locked="0"/>
    </xf>
    <xf numFmtId="38" fontId="5" fillId="0" borderId="6" xfId="1" applyFont="1" applyBorder="1" applyAlignment="1">
      <alignment horizontal="right" vertical="center"/>
    </xf>
    <xf numFmtId="38" fontId="5" fillId="0" borderId="5" xfId="1" applyFont="1" applyBorder="1" applyAlignment="1">
      <alignment horizontal="right" vertical="center"/>
    </xf>
    <xf numFmtId="49" fontId="5" fillId="2" borderId="1" xfId="0" applyNumberFormat="1" applyFont="1" applyFill="1" applyBorder="1" applyAlignment="1" applyProtection="1">
      <alignment horizontal="left" vertical="center"/>
      <protection locked="0"/>
    </xf>
    <xf numFmtId="0" fontId="5" fillId="0" borderId="0" xfId="0" applyFont="1" applyAlignment="1">
      <alignment horizontal="center" vertical="center"/>
    </xf>
    <xf numFmtId="0" fontId="5" fillId="0" borderId="0" xfId="0" applyFont="1" applyAlignment="1">
      <alignment horizontal="center" vertical="center" shrinkToFit="1"/>
    </xf>
    <xf numFmtId="0" fontId="5" fillId="0" borderId="0" xfId="0" applyFont="1">
      <alignment vertical="center"/>
    </xf>
    <xf numFmtId="0" fontId="5" fillId="2" borderId="0" xfId="0" applyFont="1" applyFill="1" applyProtection="1">
      <alignment vertical="center"/>
      <protection locked="0"/>
    </xf>
    <xf numFmtId="14" fontId="5" fillId="2" borderId="0" xfId="0" applyNumberFormat="1" applyFont="1" applyFill="1" applyAlignment="1" applyProtection="1">
      <alignment horizontal="center" vertical="center"/>
      <protection locked="0"/>
    </xf>
    <xf numFmtId="0" fontId="5" fillId="2" borderId="0" xfId="0" applyFont="1" applyFill="1" applyAlignment="1" applyProtection="1">
      <alignment horizontal="center" vertical="center"/>
      <protection locked="0"/>
    </xf>
  </cellXfs>
  <cellStyles count="2">
    <cellStyle name="桁区切り" xfId="1" builtinId="6"/>
    <cellStyle name="標準" xfId="0" builtinId="0"/>
  </cellStyles>
  <dxfs count="2">
    <dxf>
      <font>
        <color auto="1"/>
      </font>
      <fill>
        <patternFill>
          <bgColor theme="5" tint="0.79998168889431442"/>
        </patternFill>
      </fill>
    </dxf>
    <dxf>
      <font>
        <color auto="1"/>
      </font>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fmlaLink="$A$45" lockText="1" noThreeD="1"/>
</file>

<file path=xl/ctrlProps/ctrlProp2.xml><?xml version="1.0" encoding="utf-8"?>
<formControlPr xmlns="http://schemas.microsoft.com/office/spreadsheetml/2009/9/main" objectType="CheckBox" checked="Checked" fmlaLink="$A$44" lockText="1" noThreeD="1"/>
</file>

<file path=xl/ctrlProps/ctrlProp3.xml><?xml version="1.0" encoding="utf-8"?>
<formControlPr xmlns="http://schemas.microsoft.com/office/spreadsheetml/2009/9/main" objectType="CheckBox" fmlaLink="$A$46" lockText="1" noThreeD="1"/>
</file>

<file path=xl/ctrlProps/ctrlProp4.xml><?xml version="1.0" encoding="utf-8"?>
<formControlPr xmlns="http://schemas.microsoft.com/office/spreadsheetml/2009/9/main" objectType="CheckBox" checked="Checked" fmlaLink="$A$31" lockText="1" noThreeD="1"/>
</file>

<file path=xl/ctrlProps/ctrlProp5.xml><?xml version="1.0" encoding="utf-8"?>
<formControlPr xmlns="http://schemas.microsoft.com/office/spreadsheetml/2009/9/main" objectType="CheckBox" checked="Checked" fmlaLink="$A$30" lockText="1" noThreeD="1"/>
</file>

<file path=xl/ctrlProps/ctrlProp6.xml><?xml version="1.0" encoding="utf-8"?>
<formControlPr xmlns="http://schemas.microsoft.com/office/spreadsheetml/2009/9/main" objectType="CheckBox" checked="Checked" fmlaLink="$A$32" lockText="1" noThreeD="1"/>
</file>

<file path=xl/ctrlProps/ctrlProp7.xml><?xml version="1.0" encoding="utf-8"?>
<formControlPr xmlns="http://schemas.microsoft.com/office/spreadsheetml/2009/9/main" objectType="CheckBox" checked="Checked" fmlaLink="$A$34" lockText="1" noThreeD="1"/>
</file>

<file path=xl/ctrlProps/ctrlProp8.xml><?xml version="1.0" encoding="utf-8"?>
<formControlPr xmlns="http://schemas.microsoft.com/office/spreadsheetml/2009/9/main" objectType="CheckBox" checked="Checked" fmlaLink="$A$3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327660</xdr:colOff>
          <xdr:row>44</xdr:row>
          <xdr:rowOff>76200</xdr:rowOff>
        </xdr:from>
        <xdr:to>
          <xdr:col>2</xdr:col>
          <xdr:colOff>175260</xdr:colOff>
          <xdr:row>44</xdr:row>
          <xdr:rowOff>327660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327660</xdr:colOff>
          <xdr:row>43</xdr:row>
          <xdr:rowOff>76200</xdr:rowOff>
        </xdr:from>
        <xdr:to>
          <xdr:col>2</xdr:col>
          <xdr:colOff>175260</xdr:colOff>
          <xdr:row>43</xdr:row>
          <xdr:rowOff>327660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320040</xdr:colOff>
          <xdr:row>45</xdr:row>
          <xdr:rowOff>76200</xdr:rowOff>
        </xdr:from>
        <xdr:to>
          <xdr:col>2</xdr:col>
          <xdr:colOff>167640</xdr:colOff>
          <xdr:row>45</xdr:row>
          <xdr:rowOff>327660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327660</xdr:colOff>
          <xdr:row>30</xdr:row>
          <xdr:rowOff>76200</xdr:rowOff>
        </xdr:from>
        <xdr:to>
          <xdr:col>2</xdr:col>
          <xdr:colOff>175260</xdr:colOff>
          <xdr:row>30</xdr:row>
          <xdr:rowOff>327660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327660</xdr:colOff>
          <xdr:row>29</xdr:row>
          <xdr:rowOff>76200</xdr:rowOff>
        </xdr:from>
        <xdr:to>
          <xdr:col>2</xdr:col>
          <xdr:colOff>175260</xdr:colOff>
          <xdr:row>29</xdr:row>
          <xdr:rowOff>327660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320040</xdr:colOff>
          <xdr:row>31</xdr:row>
          <xdr:rowOff>76200</xdr:rowOff>
        </xdr:from>
        <xdr:to>
          <xdr:col>2</xdr:col>
          <xdr:colOff>167640</xdr:colOff>
          <xdr:row>31</xdr:row>
          <xdr:rowOff>327660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327660</xdr:colOff>
          <xdr:row>33</xdr:row>
          <xdr:rowOff>76200</xdr:rowOff>
        </xdr:from>
        <xdr:to>
          <xdr:col>2</xdr:col>
          <xdr:colOff>175260</xdr:colOff>
          <xdr:row>33</xdr:row>
          <xdr:rowOff>327660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327660</xdr:colOff>
          <xdr:row>32</xdr:row>
          <xdr:rowOff>76200</xdr:rowOff>
        </xdr:from>
        <xdr:to>
          <xdr:col>2</xdr:col>
          <xdr:colOff>175260</xdr:colOff>
          <xdr:row>32</xdr:row>
          <xdr:rowOff>327660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45001-B524-471D-B460-EA44F6743CC6}">
  <sheetPr>
    <pageSetUpPr fitToPage="1"/>
  </sheetPr>
  <dimension ref="A1:AC46"/>
  <sheetViews>
    <sheetView tabSelected="1" view="pageBreakPreview" zoomScale="90" zoomScaleNormal="100" zoomScaleSheetLayoutView="90" workbookViewId="0">
      <selection activeCell="B18" sqref="B18:C18"/>
    </sheetView>
  </sheetViews>
  <sheetFormatPr defaultRowHeight="12" x14ac:dyDescent="0.45"/>
  <cols>
    <col min="1" max="1" width="1.796875" style="6" customWidth="1"/>
    <col min="2" max="27" width="5.69921875" style="6" customWidth="1"/>
    <col min="28" max="29" width="5.69921875" style="6" hidden="1" customWidth="1"/>
    <col min="30" max="32" width="5.69921875" style="6" customWidth="1"/>
    <col min="33" max="16384" width="8.796875" style="6"/>
  </cols>
  <sheetData>
    <row r="1" spans="1:27" x14ac:dyDescent="0.45">
      <c r="A1" s="6" t="s">
        <v>0</v>
      </c>
    </row>
    <row r="2" spans="1:27" x14ac:dyDescent="0.45">
      <c r="A2" s="125" t="s">
        <v>1</v>
      </c>
      <c r="B2" s="125"/>
      <c r="C2" s="125"/>
      <c r="D2" s="125"/>
      <c r="E2" s="125"/>
      <c r="F2" s="125"/>
      <c r="G2" s="125"/>
      <c r="H2" s="125"/>
      <c r="I2" s="125"/>
      <c r="J2" s="125"/>
      <c r="K2" s="125"/>
      <c r="L2" s="125"/>
      <c r="M2" s="125"/>
      <c r="N2" s="125"/>
      <c r="O2" s="125"/>
      <c r="P2" s="125"/>
      <c r="Q2" s="125"/>
      <c r="R2" s="125"/>
      <c r="S2" s="125"/>
      <c r="T2" s="125"/>
      <c r="U2" s="125"/>
      <c r="V2" s="125"/>
      <c r="W2" s="125"/>
      <c r="X2" s="125"/>
      <c r="Y2" s="125"/>
      <c r="Z2" s="125"/>
    </row>
    <row r="3" spans="1:27" x14ac:dyDescent="0.45">
      <c r="A3" s="7"/>
      <c r="B3" s="7"/>
      <c r="C3" s="7"/>
      <c r="D3" s="7"/>
      <c r="E3" s="7"/>
      <c r="F3" s="7"/>
      <c r="G3" s="7"/>
      <c r="H3" s="7"/>
      <c r="I3" s="7"/>
      <c r="J3" s="7"/>
      <c r="K3" s="7"/>
      <c r="L3" s="7"/>
      <c r="M3" s="7"/>
      <c r="N3" s="7"/>
      <c r="O3" s="7"/>
      <c r="P3" s="7"/>
      <c r="Q3" s="7"/>
      <c r="R3" s="7"/>
      <c r="S3" s="7"/>
      <c r="T3" s="7"/>
      <c r="U3" s="7"/>
      <c r="V3" s="7"/>
      <c r="W3" s="7"/>
      <c r="X3" s="7"/>
      <c r="Y3" s="7"/>
      <c r="Z3" s="7"/>
      <c r="AA3" s="7"/>
    </row>
    <row r="4" spans="1:27" x14ac:dyDescent="0.45">
      <c r="B4" s="6" t="s">
        <v>2</v>
      </c>
      <c r="R4" s="20" t="s">
        <v>3</v>
      </c>
      <c r="U4" s="129">
        <v>45818</v>
      </c>
      <c r="V4" s="130"/>
      <c r="W4" s="130"/>
      <c r="X4" s="130"/>
      <c r="Y4" s="130"/>
      <c r="Z4" s="130"/>
    </row>
    <row r="5" spans="1:27" x14ac:dyDescent="0.45">
      <c r="R5" s="20" t="s">
        <v>4</v>
      </c>
      <c r="S5" s="6" t="s">
        <v>5</v>
      </c>
      <c r="U5" s="18">
        <v>680</v>
      </c>
      <c r="V5" s="7" t="s">
        <v>65</v>
      </c>
      <c r="W5" s="23" t="s">
        <v>72</v>
      </c>
      <c r="X5" s="6" t="s">
        <v>64</v>
      </c>
    </row>
    <row r="6" spans="1:27" x14ac:dyDescent="0.45">
      <c r="S6" s="127" t="s">
        <v>6</v>
      </c>
      <c r="T6" s="127"/>
      <c r="U6" s="128" t="s">
        <v>81</v>
      </c>
      <c r="V6" s="128"/>
      <c r="W6" s="128"/>
      <c r="X6" s="128"/>
      <c r="Y6" s="128"/>
      <c r="Z6" s="128"/>
    </row>
    <row r="7" spans="1:27" x14ac:dyDescent="0.45">
      <c r="S7" s="127" t="s">
        <v>69</v>
      </c>
      <c r="T7" s="127"/>
      <c r="U7" s="128" t="s">
        <v>82</v>
      </c>
      <c r="V7" s="128"/>
      <c r="W7" s="128"/>
      <c r="X7" s="128"/>
      <c r="Y7" s="128"/>
      <c r="Z7" s="128"/>
    </row>
    <row r="8" spans="1:27" x14ac:dyDescent="0.45">
      <c r="R8" s="20"/>
      <c r="S8" s="126" t="s">
        <v>68</v>
      </c>
      <c r="T8" s="126"/>
      <c r="U8" s="128" t="s">
        <v>83</v>
      </c>
      <c r="V8" s="128"/>
      <c r="W8" s="128"/>
      <c r="X8" s="128"/>
      <c r="Y8" s="128"/>
      <c r="Z8" s="128"/>
    </row>
    <row r="9" spans="1:27" x14ac:dyDescent="0.45">
      <c r="S9" s="127" t="s">
        <v>7</v>
      </c>
      <c r="T9" s="127"/>
      <c r="U9" s="128" t="s">
        <v>80</v>
      </c>
      <c r="V9" s="128"/>
      <c r="W9" s="128"/>
      <c r="X9" s="128"/>
      <c r="Y9" s="128"/>
      <c r="Z9" s="128"/>
    </row>
    <row r="10" spans="1:27" x14ac:dyDescent="0.45">
      <c r="S10" s="127" t="s">
        <v>8</v>
      </c>
      <c r="T10" s="127"/>
      <c r="U10" s="128"/>
      <c r="V10" s="128"/>
      <c r="W10" s="128"/>
      <c r="X10" s="128"/>
      <c r="Y10" s="128"/>
      <c r="Z10" s="128"/>
    </row>
    <row r="12" spans="1:27" x14ac:dyDescent="0.45">
      <c r="B12" s="6" t="s">
        <v>28</v>
      </c>
    </row>
    <row r="14" spans="1:27" ht="12.6" thickBot="1" x14ac:dyDescent="0.5">
      <c r="B14" s="9" t="s">
        <v>9</v>
      </c>
      <c r="Y14" s="61" t="s">
        <v>20</v>
      </c>
      <c r="Z14" s="61"/>
    </row>
    <row r="15" spans="1:27" s="8" customFormat="1" ht="6" customHeight="1" x14ac:dyDescent="0.45">
      <c r="B15" s="46" t="s">
        <v>10</v>
      </c>
      <c r="C15" s="47"/>
      <c r="D15" s="34" t="s">
        <v>29</v>
      </c>
      <c r="E15" s="35"/>
      <c r="F15" s="47"/>
      <c r="G15" s="34" t="s">
        <v>11</v>
      </c>
      <c r="H15" s="35"/>
      <c r="I15" s="47"/>
      <c r="J15" s="34" t="s">
        <v>13</v>
      </c>
      <c r="K15" s="47"/>
      <c r="L15" s="34" t="s">
        <v>12</v>
      </c>
      <c r="M15" s="35"/>
      <c r="N15" s="36"/>
      <c r="O15" s="1"/>
      <c r="P15" s="2"/>
      <c r="Q15" s="2"/>
      <c r="R15" s="2"/>
      <c r="S15" s="2"/>
      <c r="T15" s="2"/>
      <c r="U15" s="2"/>
      <c r="V15" s="2"/>
      <c r="W15" s="2"/>
      <c r="X15" s="2"/>
      <c r="Y15" s="3"/>
      <c r="Z15" s="10"/>
    </row>
    <row r="16" spans="1:27" s="8" customFormat="1" ht="6" customHeight="1" x14ac:dyDescent="0.45">
      <c r="B16" s="48"/>
      <c r="C16" s="49"/>
      <c r="D16" s="37"/>
      <c r="E16" s="38"/>
      <c r="F16" s="49"/>
      <c r="G16" s="37"/>
      <c r="H16" s="38"/>
      <c r="I16" s="49"/>
      <c r="J16" s="37"/>
      <c r="K16" s="49"/>
      <c r="L16" s="37"/>
      <c r="M16" s="38"/>
      <c r="N16" s="39"/>
      <c r="O16" s="5"/>
      <c r="P16" s="4"/>
      <c r="Q16" s="4"/>
      <c r="R16" s="4"/>
      <c r="S16" s="25" t="s">
        <v>17</v>
      </c>
      <c r="T16" s="26"/>
      <c r="U16" s="4"/>
      <c r="V16" s="4"/>
      <c r="W16" s="4"/>
      <c r="X16" s="4"/>
      <c r="Y16" s="25" t="s">
        <v>63</v>
      </c>
      <c r="Z16" s="96"/>
    </row>
    <row r="17" spans="1:29" s="8" customFormat="1" ht="41.4" customHeight="1" thickBot="1" x14ac:dyDescent="0.5">
      <c r="B17" s="50"/>
      <c r="C17" s="28"/>
      <c r="D17" s="40"/>
      <c r="E17" s="27"/>
      <c r="F17" s="28"/>
      <c r="G17" s="40"/>
      <c r="H17" s="27"/>
      <c r="I17" s="28"/>
      <c r="J17" s="40"/>
      <c r="K17" s="28"/>
      <c r="L17" s="40"/>
      <c r="M17" s="27"/>
      <c r="N17" s="41"/>
      <c r="O17" s="45" t="s">
        <v>18</v>
      </c>
      <c r="P17" s="24"/>
      <c r="Q17" s="24" t="s">
        <v>14</v>
      </c>
      <c r="R17" s="24"/>
      <c r="S17" s="27"/>
      <c r="T17" s="28"/>
      <c r="U17" s="24" t="s">
        <v>61</v>
      </c>
      <c r="V17" s="24"/>
      <c r="W17" s="24" t="s">
        <v>62</v>
      </c>
      <c r="X17" s="24"/>
      <c r="Y17" s="27"/>
      <c r="Z17" s="41"/>
      <c r="AB17" s="8" t="s">
        <v>58</v>
      </c>
      <c r="AC17" s="8" t="s">
        <v>59</v>
      </c>
    </row>
    <row r="18" spans="1:29" ht="40.049999999999997" customHeight="1" x14ac:dyDescent="0.45">
      <c r="B18" s="51" t="s">
        <v>23</v>
      </c>
      <c r="C18" s="52"/>
      <c r="D18" s="53" t="s">
        <v>76</v>
      </c>
      <c r="E18" s="54"/>
      <c r="F18" s="55"/>
      <c r="G18" s="53" t="s">
        <v>77</v>
      </c>
      <c r="H18" s="54"/>
      <c r="I18" s="55"/>
      <c r="J18" s="42">
        <v>3140000000</v>
      </c>
      <c r="K18" s="69"/>
      <c r="L18" s="42" t="s">
        <v>27</v>
      </c>
      <c r="M18" s="43"/>
      <c r="N18" s="44"/>
      <c r="O18" s="56">
        <v>500000</v>
      </c>
      <c r="P18" s="57"/>
      <c r="Q18" s="58"/>
      <c r="R18" s="57"/>
      <c r="S18" s="97">
        <f>O18-Q18</f>
        <v>500000</v>
      </c>
      <c r="T18" s="101"/>
      <c r="U18" s="94">
        <f>ROUNDDOWN(S18*IF(B18="病院（200床以上）",1/6,IF(B18="病院（200床未満）",1/6,IF(B18="診療所",1/4,IF(B18="薬局",1/4,0)))),0)</f>
        <v>125000</v>
      </c>
      <c r="V18" s="95"/>
      <c r="W18" s="94">
        <f>IF(AND(B18="病院（200床以上）",L18="（１）電子処方箋管理サービスの初期導入"),811000,IF(AND(B18="病院（200床未満）",L18="（１）電子処方箋管理サービスの初期導入"),543000,IF(AND(B18="診療所",L18="（１）電子処方箋管理サービスの初期導入"),97000,IF(AND(B18="薬局",L18="（１）電子処方箋管理サービスの初期導入"),97000,IF(AND(B18="病院（200床以上）",L18="（２）新機能の導入"),226000,IF(AND(B18="病院（200床未満）",L18="（２）新機能の導入"),167000,IF(AND(B18="診療所",L18="（２）新機能の導入"),61000,IF(AND(B18="薬局",L18="（２）新機能の導入"),64000,IF(AND(B18="病院（200床以上）",L18="（３）電子処方箋管理サービスの初期導入と新機能の同時導入"),1003000,IF(AND(B18="病院（200床未満）",L18="（３）電子処方箋管理サービスの初期導入と新機能の同時導入"),676000,IF(AND(B18="診療所",L18="（３）電子処方箋管理サービスの初期導入と新機能の同時導入"),135000,IF(AND(B18="薬局",L18="（３）電子処方箋管理サービスの初期導入と新機能の同時導入"),138000,""))))))))))))</f>
        <v>138000</v>
      </c>
      <c r="X18" s="95"/>
      <c r="Y18" s="97">
        <f>ROUNDDOWN(IF(U18&lt;W18,U18,W18),-3)</f>
        <v>125000</v>
      </c>
      <c r="Z18" s="98"/>
      <c r="AB18" s="6" t="s">
        <v>24</v>
      </c>
      <c r="AC18" s="6" t="s">
        <v>60</v>
      </c>
    </row>
    <row r="19" spans="1:29" ht="40.049999999999997" customHeight="1" x14ac:dyDescent="0.45">
      <c r="B19" s="82"/>
      <c r="C19" s="83"/>
      <c r="D19" s="84"/>
      <c r="E19" s="85"/>
      <c r="F19" s="86"/>
      <c r="G19" s="84"/>
      <c r="H19" s="85"/>
      <c r="I19" s="86"/>
      <c r="J19" s="87"/>
      <c r="K19" s="88"/>
      <c r="L19" s="87"/>
      <c r="M19" s="89"/>
      <c r="N19" s="90"/>
      <c r="O19" s="91"/>
      <c r="P19" s="92"/>
      <c r="Q19" s="93"/>
      <c r="R19" s="92"/>
      <c r="S19" s="122">
        <f>O19-Q19</f>
        <v>0</v>
      </c>
      <c r="T19" s="123"/>
      <c r="U19" s="94">
        <f>ROUNDDOWN(S19*IF(B19="病院（200床以上）",1/6,IF(B19="病院（200床未満）",1/6,IF(B19="診療所",1/4,IF(B19="薬局",1/4,0)))),0)</f>
        <v>0</v>
      </c>
      <c r="V19" s="95"/>
      <c r="W19" s="94" t="str">
        <f>IF(AND(B19="病院（200床以上）",L19="（１）電子処方箋管理サービスの初期導入"),811000,IF(AND(B19="病院（200床未満）",L19="（１）電子処方箋管理サービスの初期導入"),543000,IF(AND(B19="診療所",L19="（１）電子処方箋管理サービスの初期導入"),97000,IF(AND(B19="薬局",L19="（１）電子処方箋管理サービスの初期導入"),97000,IF(AND(B19="病院（200床以上）",L19="（２）新機能の導入"),226000,IF(AND(B19="病院（200床未満）",L19="（２）新機能の導入"),167000,IF(AND(B19="診療所",L19="（２）新機能の導入"),61000,IF(AND(B19="薬局",L19="（２）新機能の導入"),64000,IF(AND(B19="病院（200床以上）",L19="（３）電子処方箋管理サービスの初期導入と新機能の同時導入"),1003000,IF(AND(B19="病院（200床未満）",L19="（３）電子処方箋管理サービスの初期導入と新機能の同時導入"),676000,IF(AND(B19="診療所",L19="（３）電子処方箋管理サービスの初期導入と新機能の同時導入"),135000,IF(AND(B19="薬局",L19="（３）電子処方箋管理サービスの初期導入と新機能の同時導入"),138000,""))))))))))))</f>
        <v/>
      </c>
      <c r="X19" s="95"/>
      <c r="Y19" s="97">
        <f t="shared" ref="Y19:Y22" si="0">ROUNDDOWN(IF(U19&lt;W19,U19,W19),-3)</f>
        <v>0</v>
      </c>
      <c r="Z19" s="98"/>
      <c r="AB19" s="6" t="s">
        <v>25</v>
      </c>
      <c r="AC19" s="6" t="s">
        <v>26</v>
      </c>
    </row>
    <row r="20" spans="1:29" ht="40.049999999999997" customHeight="1" x14ac:dyDescent="0.45">
      <c r="B20" s="82"/>
      <c r="C20" s="83"/>
      <c r="D20" s="84"/>
      <c r="E20" s="85"/>
      <c r="F20" s="86"/>
      <c r="G20" s="84"/>
      <c r="H20" s="85"/>
      <c r="I20" s="86"/>
      <c r="J20" s="87"/>
      <c r="K20" s="88"/>
      <c r="L20" s="87"/>
      <c r="M20" s="89"/>
      <c r="N20" s="90"/>
      <c r="O20" s="91"/>
      <c r="P20" s="92"/>
      <c r="Q20" s="93"/>
      <c r="R20" s="92"/>
      <c r="S20" s="122">
        <f>O20-Q20</f>
        <v>0</v>
      </c>
      <c r="T20" s="123"/>
      <c r="U20" s="94">
        <f>ROUNDDOWN(S20*IF(B20="病院（200床以上）",1/6,IF(B20="病院（200床未満）",1/6,IF(B20="診療所",1/4,IF(B20="薬局",1/4,0)))),0)</f>
        <v>0</v>
      </c>
      <c r="V20" s="95"/>
      <c r="W20" s="94" t="str">
        <f>IF(AND(B20="病院（200床以上）",L20="（１）電子処方箋管理サービスの初期導入"),811000,IF(AND(B20="病院（200床未満）",L20="（１）電子処方箋管理サービスの初期導入"),543000,IF(AND(B20="診療所",L20="（１）電子処方箋管理サービスの初期導入"),97000,IF(AND(B20="薬局",L20="（１）電子処方箋管理サービスの初期導入"),97000,IF(AND(B20="病院（200床以上）",L20="（２）新機能の導入"),226000,IF(AND(B20="病院（200床未満）",L20="（２）新機能の導入"),167000,IF(AND(B20="診療所",L20="（２）新機能の導入"),61000,IF(AND(B20="薬局",L20="（２）新機能の導入"),64000,IF(AND(B20="病院（200床以上）",L20="（３）電子処方箋管理サービスの初期導入と新機能の同時導入"),1003000,IF(AND(B20="病院（200床未満）",L20="（３）電子処方箋管理サービスの初期導入と新機能の同時導入"),676000,IF(AND(B20="診療所",L20="（３）電子処方箋管理サービスの初期導入と新機能の同時導入"),135000,IF(AND(B20="薬局",L20="（３）電子処方箋管理サービスの初期導入と新機能の同時導入"),138000,""))))))))))))</f>
        <v/>
      </c>
      <c r="X20" s="95"/>
      <c r="Y20" s="97">
        <f t="shared" si="0"/>
        <v>0</v>
      </c>
      <c r="Z20" s="98"/>
      <c r="AB20" s="6" t="s">
        <v>22</v>
      </c>
      <c r="AC20" s="6" t="s">
        <v>27</v>
      </c>
    </row>
    <row r="21" spans="1:29" ht="40.049999999999997" customHeight="1" x14ac:dyDescent="0.45">
      <c r="B21" s="73"/>
      <c r="C21" s="74"/>
      <c r="D21" s="75"/>
      <c r="E21" s="76"/>
      <c r="F21" s="77"/>
      <c r="G21" s="75"/>
      <c r="H21" s="76"/>
      <c r="I21" s="77"/>
      <c r="J21" s="78"/>
      <c r="K21" s="79"/>
      <c r="L21" s="78"/>
      <c r="M21" s="80"/>
      <c r="N21" s="81"/>
      <c r="O21" s="66"/>
      <c r="P21" s="67"/>
      <c r="Q21" s="68"/>
      <c r="R21" s="67"/>
      <c r="S21" s="108">
        <f>O21-Q21</f>
        <v>0</v>
      </c>
      <c r="T21" s="109"/>
      <c r="U21" s="94">
        <f>ROUNDDOWN(S21*IF(B21="病院（200床以上）",1/6,IF(B21="病院（200床未満）",1/6,IF(B21="診療所",1/4,IF(B21="薬局",1/4,0)))),0)</f>
        <v>0</v>
      </c>
      <c r="V21" s="95"/>
      <c r="W21" s="94" t="str">
        <f>IF(AND(B21="病院（200床以上）",L21="（１）電子処方箋管理サービスの初期導入"),811000,IF(AND(B21="病院（200床未満）",L21="（１）電子処方箋管理サービスの初期導入"),543000,IF(AND(B21="診療所",L21="（１）電子処方箋管理サービスの初期導入"),97000,IF(AND(B21="薬局",L21="（１）電子処方箋管理サービスの初期導入"),97000,IF(AND(B21="病院（200床以上）",L21="（２）新機能の導入"),226000,IF(AND(B21="病院（200床未満）",L21="（２）新機能の導入"),167000,IF(AND(B21="診療所",L21="（２）新機能の導入"),61000,IF(AND(B21="薬局",L21="（２）新機能の導入"),64000,IF(AND(B21="病院（200床以上）",L21="（３）電子処方箋管理サービスの初期導入と新機能の同時導入"),1003000,IF(AND(B21="病院（200床未満）",L21="（３）電子処方箋管理サービスの初期導入と新機能の同時導入"),676000,IF(AND(B21="診療所",L21="（３）電子処方箋管理サービスの初期導入と新機能の同時導入"),135000,IF(AND(B21="薬局",L21="（３）電子処方箋管理サービスの初期導入と新機能の同時導入"),138000,""))))))))))))</f>
        <v/>
      </c>
      <c r="X21" s="95"/>
      <c r="Y21" s="97">
        <f t="shared" si="0"/>
        <v>0</v>
      </c>
      <c r="Z21" s="98"/>
      <c r="AB21" s="6" t="s">
        <v>23</v>
      </c>
    </row>
    <row r="22" spans="1:29" ht="40.049999999999997" customHeight="1" thickBot="1" x14ac:dyDescent="0.5">
      <c r="B22" s="110"/>
      <c r="C22" s="111"/>
      <c r="D22" s="112"/>
      <c r="E22" s="113"/>
      <c r="F22" s="114"/>
      <c r="G22" s="112"/>
      <c r="H22" s="113"/>
      <c r="I22" s="114"/>
      <c r="J22" s="115"/>
      <c r="K22" s="116"/>
      <c r="L22" s="115"/>
      <c r="M22" s="117"/>
      <c r="N22" s="118"/>
      <c r="O22" s="119"/>
      <c r="P22" s="63"/>
      <c r="Q22" s="62"/>
      <c r="R22" s="63"/>
      <c r="S22" s="64">
        <f>O22-Q22</f>
        <v>0</v>
      </c>
      <c r="T22" s="65"/>
      <c r="U22" s="102">
        <f>ROUNDDOWN(S22*IF(B22="病院（200床以上）",1/6,IF(B22="病院（200床未満）",1/6,IF(B22="診療所",1/4,IF(B22="薬局",1/4,0)))),0)</f>
        <v>0</v>
      </c>
      <c r="V22" s="103"/>
      <c r="W22" s="102" t="str">
        <f>IF(AND(B22="病院（200床以上）",L22="（１）電子処方箋管理サービスの初期導入"),811000,IF(AND(B22="病院（200床未満）",L22="（１）電子処方箋管理サービスの初期導入"),543000,IF(AND(B22="診療所",L22="（１）電子処方箋管理サービスの初期導入"),97000,IF(AND(B22="薬局",L22="（１）電子処方箋管理サービスの初期導入"),97000,IF(AND(B22="病院（200床以上）",L22="（２）新機能の導入"),226000,IF(AND(B22="病院（200床未満）",L22="（２）新機能の導入"),167000,IF(AND(B22="診療所",L22="（２）新機能の導入"),61000,IF(AND(B22="薬局",L22="（２）新機能の導入"),64000,IF(AND(B22="病院（200床以上）",L22="（３）電子処方箋管理サービスの初期導入と新機能の同時導入"),1003000,IF(AND(B22="病院（200床未満）",L22="（３）電子処方箋管理サービスの初期導入と新機能の同時導入"),676000,IF(AND(B22="診療所",L22="（３）電子処方箋管理サービスの初期導入と新機能の同時導入"),135000,IF(AND(B22="薬局",L22="（３）電子処方箋管理サービスの初期導入と新機能の同時導入"),138000,""))))))))))))</f>
        <v/>
      </c>
      <c r="X22" s="103"/>
      <c r="Y22" s="104">
        <f t="shared" si="0"/>
        <v>0</v>
      </c>
      <c r="Z22" s="105"/>
    </row>
    <row r="23" spans="1:29" ht="21" customHeight="1" thickTop="1" thickBot="1" x14ac:dyDescent="0.5">
      <c r="B23" s="70" t="s">
        <v>19</v>
      </c>
      <c r="C23" s="71"/>
      <c r="D23" s="71"/>
      <c r="E23" s="71"/>
      <c r="F23" s="71"/>
      <c r="G23" s="71"/>
      <c r="H23" s="71"/>
      <c r="I23" s="71"/>
      <c r="J23" s="71"/>
      <c r="K23" s="71"/>
      <c r="L23" s="71"/>
      <c r="M23" s="71"/>
      <c r="N23" s="72"/>
      <c r="O23" s="59">
        <f>SUM(O18:P22)</f>
        <v>500000</v>
      </c>
      <c r="P23" s="60"/>
      <c r="Q23" s="61">
        <f t="shared" ref="Q23" si="1">SUM(Q18:R22)</f>
        <v>0</v>
      </c>
      <c r="R23" s="60"/>
      <c r="S23" s="61">
        <f t="shared" ref="S23" si="2">SUM(S18:T22)</f>
        <v>500000</v>
      </c>
      <c r="T23" s="60"/>
      <c r="U23" s="106">
        <f>SUM(U18:V22)</f>
        <v>125000</v>
      </c>
      <c r="V23" s="60"/>
      <c r="W23" s="99">
        <f>SUM(W18:X22)</f>
        <v>138000</v>
      </c>
      <c r="X23" s="107"/>
      <c r="Y23" s="99">
        <f>SUM(Y18:Z22)</f>
        <v>125000</v>
      </c>
      <c r="Z23" s="100"/>
    </row>
    <row r="25" spans="1:29" x14ac:dyDescent="0.45">
      <c r="B25" s="6" t="s">
        <v>21</v>
      </c>
    </row>
    <row r="26" spans="1:29" x14ac:dyDescent="0.45">
      <c r="B26" s="6" t="s">
        <v>48</v>
      </c>
    </row>
    <row r="27" spans="1:29" x14ac:dyDescent="0.45">
      <c r="B27" s="6" t="s">
        <v>49</v>
      </c>
    </row>
    <row r="29" spans="1:29" x14ac:dyDescent="0.45">
      <c r="B29" s="9" t="s">
        <v>30</v>
      </c>
      <c r="D29" s="6" t="s">
        <v>50</v>
      </c>
    </row>
    <row r="30" spans="1:29" ht="58.2" customHeight="1" x14ac:dyDescent="0.45">
      <c r="A30" s="17" t="b">
        <v>1</v>
      </c>
      <c r="B30" s="29"/>
      <c r="C30" s="29"/>
      <c r="D30" s="30" t="s">
        <v>51</v>
      </c>
      <c r="E30" s="31"/>
      <c r="F30" s="31"/>
      <c r="G30" s="31"/>
      <c r="H30" s="31"/>
      <c r="I30" s="31"/>
      <c r="J30" s="31"/>
      <c r="K30" s="31"/>
      <c r="L30" s="31"/>
      <c r="M30" s="31"/>
      <c r="N30" s="31"/>
      <c r="O30" s="31"/>
      <c r="P30" s="31"/>
      <c r="Q30" s="31"/>
      <c r="R30" s="32"/>
    </row>
    <row r="31" spans="1:29" ht="31.95" customHeight="1" x14ac:dyDescent="0.45">
      <c r="A31" s="17" t="b">
        <v>1</v>
      </c>
      <c r="B31" s="29"/>
      <c r="C31" s="29"/>
      <c r="D31" s="33" t="s">
        <v>52</v>
      </c>
      <c r="E31" s="33"/>
      <c r="F31" s="33"/>
      <c r="G31" s="33"/>
      <c r="H31" s="33"/>
      <c r="I31" s="33"/>
      <c r="J31" s="33"/>
      <c r="K31" s="33"/>
      <c r="L31" s="33"/>
      <c r="M31" s="33"/>
      <c r="N31" s="33"/>
      <c r="O31" s="33"/>
      <c r="P31" s="33"/>
      <c r="Q31" s="33"/>
      <c r="R31" s="33"/>
    </row>
    <row r="32" spans="1:29" ht="31.95" customHeight="1" x14ac:dyDescent="0.45">
      <c r="A32" s="17" t="b">
        <v>1</v>
      </c>
      <c r="B32" s="29"/>
      <c r="C32" s="29"/>
      <c r="D32" s="33" t="s">
        <v>53</v>
      </c>
      <c r="E32" s="33"/>
      <c r="F32" s="33"/>
      <c r="G32" s="33"/>
      <c r="H32" s="33"/>
      <c r="I32" s="33"/>
      <c r="J32" s="33"/>
      <c r="K32" s="33"/>
      <c r="L32" s="33"/>
      <c r="M32" s="33"/>
      <c r="N32" s="33"/>
      <c r="O32" s="33"/>
      <c r="P32" s="33"/>
      <c r="Q32" s="33"/>
      <c r="R32" s="33"/>
    </row>
    <row r="33" spans="1:28" ht="31.95" customHeight="1" x14ac:dyDescent="0.45">
      <c r="A33" s="17" t="b">
        <v>1</v>
      </c>
      <c r="B33" s="29"/>
      <c r="C33" s="29"/>
      <c r="D33" s="30" t="s">
        <v>54</v>
      </c>
      <c r="E33" s="31"/>
      <c r="F33" s="31"/>
      <c r="G33" s="31"/>
      <c r="H33" s="31"/>
      <c r="I33" s="31"/>
      <c r="J33" s="31"/>
      <c r="K33" s="31"/>
      <c r="L33" s="31"/>
      <c r="M33" s="31"/>
      <c r="N33" s="31"/>
      <c r="O33" s="31"/>
      <c r="P33" s="31"/>
      <c r="Q33" s="31"/>
      <c r="R33" s="32"/>
    </row>
    <row r="34" spans="1:28" ht="31.95" customHeight="1" x14ac:dyDescent="0.45">
      <c r="A34" s="17" t="b">
        <v>1</v>
      </c>
      <c r="B34" s="29"/>
      <c r="C34" s="29"/>
      <c r="D34" s="33" t="s">
        <v>55</v>
      </c>
      <c r="E34" s="33"/>
      <c r="F34" s="33"/>
      <c r="G34" s="33"/>
      <c r="H34" s="33"/>
      <c r="I34" s="33"/>
      <c r="J34" s="33"/>
      <c r="K34" s="33"/>
      <c r="L34" s="33"/>
      <c r="M34" s="33"/>
      <c r="N34" s="33"/>
      <c r="O34" s="33"/>
      <c r="P34" s="33"/>
      <c r="Q34" s="33"/>
      <c r="R34" s="33"/>
    </row>
    <row r="36" spans="1:28" x14ac:dyDescent="0.45">
      <c r="B36" s="9" t="s">
        <v>31</v>
      </c>
    </row>
    <row r="37" spans="1:28" ht="15" customHeight="1" x14ac:dyDescent="0.45">
      <c r="B37" s="29" t="s">
        <v>37</v>
      </c>
      <c r="C37" s="29"/>
      <c r="D37" s="29"/>
      <c r="E37" s="29"/>
      <c r="F37" s="121" t="s">
        <v>78</v>
      </c>
      <c r="G37" s="121"/>
      <c r="H37" s="121"/>
      <c r="I37" s="121"/>
      <c r="J37" s="29" t="s">
        <v>42</v>
      </c>
      <c r="K37" s="29"/>
      <c r="L37" s="29"/>
      <c r="M37" s="29"/>
      <c r="N37" s="121" t="s">
        <v>79</v>
      </c>
      <c r="O37" s="121"/>
      <c r="P37" s="121"/>
      <c r="Q37" s="121"/>
    </row>
    <row r="38" spans="1:28" ht="15" customHeight="1" x14ac:dyDescent="0.45">
      <c r="B38" s="29" t="s">
        <v>38</v>
      </c>
      <c r="C38" s="29"/>
      <c r="D38" s="29"/>
      <c r="E38" s="29"/>
      <c r="F38" s="124" t="s">
        <v>73</v>
      </c>
      <c r="G38" s="124"/>
      <c r="H38" s="124"/>
      <c r="I38" s="124"/>
      <c r="J38" s="29" t="s">
        <v>43</v>
      </c>
      <c r="K38" s="29"/>
      <c r="L38" s="29"/>
      <c r="M38" s="29"/>
      <c r="N38" s="124" t="s">
        <v>74</v>
      </c>
      <c r="O38" s="124"/>
      <c r="P38" s="124"/>
      <c r="Q38" s="124"/>
    </row>
    <row r="39" spans="1:28" ht="15" customHeight="1" x14ac:dyDescent="0.45">
      <c r="B39" s="29" t="s">
        <v>39</v>
      </c>
      <c r="C39" s="29"/>
      <c r="D39" s="29"/>
      <c r="E39" s="29"/>
      <c r="F39" s="121" t="s">
        <v>45</v>
      </c>
      <c r="G39" s="121"/>
      <c r="H39" s="121"/>
      <c r="I39" s="121"/>
      <c r="J39" s="29" t="s">
        <v>44</v>
      </c>
      <c r="K39" s="29"/>
      <c r="L39" s="29"/>
      <c r="M39" s="29"/>
      <c r="N39" s="124" t="s">
        <v>75</v>
      </c>
      <c r="O39" s="124"/>
      <c r="P39" s="124"/>
      <c r="Q39" s="124"/>
      <c r="AB39" s="6" t="s">
        <v>45</v>
      </c>
    </row>
    <row r="40" spans="1:28" ht="15" customHeight="1" x14ac:dyDescent="0.45">
      <c r="B40" s="29" t="s">
        <v>41</v>
      </c>
      <c r="C40" s="29"/>
      <c r="D40" s="29"/>
      <c r="E40" s="29"/>
      <c r="F40" s="121" t="s">
        <v>84</v>
      </c>
      <c r="G40" s="121"/>
      <c r="H40" s="121"/>
      <c r="I40" s="121"/>
      <c r="J40" s="121"/>
      <c r="K40" s="121"/>
      <c r="L40" s="121"/>
      <c r="M40" s="121"/>
      <c r="N40" s="121"/>
      <c r="O40" s="121"/>
      <c r="P40" s="121"/>
      <c r="Q40" s="121"/>
      <c r="AB40" s="6" t="s">
        <v>46</v>
      </c>
    </row>
    <row r="41" spans="1:28" ht="15" customHeight="1" x14ac:dyDescent="0.45">
      <c r="B41" s="29" t="s">
        <v>40</v>
      </c>
      <c r="C41" s="29"/>
      <c r="D41" s="29"/>
      <c r="E41" s="29"/>
      <c r="F41" s="121" t="s">
        <v>82</v>
      </c>
      <c r="G41" s="121"/>
      <c r="H41" s="121"/>
      <c r="I41" s="121"/>
      <c r="J41" s="121"/>
      <c r="K41" s="121"/>
      <c r="L41" s="121"/>
      <c r="M41" s="121"/>
      <c r="N41" s="121"/>
      <c r="O41" s="121"/>
      <c r="P41" s="121"/>
      <c r="Q41" s="121"/>
    </row>
    <row r="43" spans="1:28" x14ac:dyDescent="0.45">
      <c r="B43" s="9" t="s">
        <v>32</v>
      </c>
      <c r="D43" s="6" t="s">
        <v>36</v>
      </c>
    </row>
    <row r="44" spans="1:28" ht="31.95" customHeight="1" x14ac:dyDescent="0.45">
      <c r="A44" s="17" t="b">
        <v>1</v>
      </c>
      <c r="B44" s="29"/>
      <c r="C44" s="29"/>
      <c r="D44" s="30" t="s">
        <v>35</v>
      </c>
      <c r="E44" s="31"/>
      <c r="F44" s="31"/>
      <c r="G44" s="31"/>
      <c r="H44" s="31"/>
      <c r="I44" s="31"/>
      <c r="J44" s="31"/>
      <c r="K44" s="31"/>
      <c r="L44" s="31"/>
      <c r="M44" s="31"/>
      <c r="N44" s="31"/>
      <c r="O44" s="31"/>
      <c r="P44" s="31"/>
      <c r="Q44" s="31"/>
      <c r="R44" s="32"/>
    </row>
    <row r="45" spans="1:28" ht="31.95" customHeight="1" x14ac:dyDescent="0.45">
      <c r="A45" s="17" t="b">
        <v>1</v>
      </c>
      <c r="B45" s="29"/>
      <c r="C45" s="29"/>
      <c r="D45" s="120" t="s">
        <v>34</v>
      </c>
      <c r="E45" s="120"/>
      <c r="F45" s="120"/>
      <c r="G45" s="120"/>
      <c r="H45" s="120"/>
      <c r="I45" s="120"/>
      <c r="J45" s="120"/>
      <c r="K45" s="120"/>
      <c r="L45" s="120"/>
      <c r="M45" s="120"/>
      <c r="N45" s="120"/>
      <c r="O45" s="120"/>
      <c r="P45" s="120"/>
      <c r="Q45" s="120"/>
      <c r="R45" s="120"/>
    </row>
    <row r="46" spans="1:28" ht="31.95" customHeight="1" x14ac:dyDescent="0.45">
      <c r="A46" s="17" t="b">
        <v>0</v>
      </c>
      <c r="B46" s="29"/>
      <c r="C46" s="29"/>
      <c r="D46" s="120" t="s">
        <v>33</v>
      </c>
      <c r="E46" s="120"/>
      <c r="F46" s="120"/>
      <c r="G46" s="120"/>
      <c r="H46" s="120"/>
      <c r="I46" s="120"/>
      <c r="J46" s="120"/>
      <c r="K46" s="120"/>
      <c r="L46" s="120"/>
      <c r="M46" s="120"/>
      <c r="N46" s="120"/>
      <c r="O46" s="120"/>
      <c r="P46" s="120"/>
      <c r="Q46" s="120"/>
      <c r="R46" s="120"/>
    </row>
  </sheetData>
  <sheetProtection algorithmName="SHA-512" hashValue="PXO1T4UB+4SnYAd7Aw7yg5BwIE8ROnFWcalkx2qwgYhPGGy8TMEWz73KTZxPasEKzM47LA7Nxc8HNH2tFVFvYw==" saltValue="RTkXCjXZ4Jn+obB18hxCXA==" spinCount="100000" sheet="1" selectLockedCells="1"/>
  <mergeCells count="118">
    <mergeCell ref="A2:Z2"/>
    <mergeCell ref="S8:T8"/>
    <mergeCell ref="S9:T9"/>
    <mergeCell ref="S10:T10"/>
    <mergeCell ref="S6:T6"/>
    <mergeCell ref="S7:T7"/>
    <mergeCell ref="U6:Z6"/>
    <mergeCell ref="U7:Z7"/>
    <mergeCell ref="U8:Z8"/>
    <mergeCell ref="U9:Z9"/>
    <mergeCell ref="U10:Z10"/>
    <mergeCell ref="U4:Z4"/>
    <mergeCell ref="Y14:Z14"/>
    <mergeCell ref="B44:C44"/>
    <mergeCell ref="B37:E37"/>
    <mergeCell ref="B38:E38"/>
    <mergeCell ref="B39:E39"/>
    <mergeCell ref="B40:E40"/>
    <mergeCell ref="Q19:R19"/>
    <mergeCell ref="S19:T19"/>
    <mergeCell ref="U19:V19"/>
    <mergeCell ref="W19:X19"/>
    <mergeCell ref="Y19:Z19"/>
    <mergeCell ref="B19:C19"/>
    <mergeCell ref="D19:F19"/>
    <mergeCell ref="G19:I19"/>
    <mergeCell ref="F40:Q40"/>
    <mergeCell ref="F41:Q41"/>
    <mergeCell ref="N38:Q38"/>
    <mergeCell ref="N39:Q39"/>
    <mergeCell ref="F38:I38"/>
    <mergeCell ref="F39:I39"/>
    <mergeCell ref="S20:T20"/>
    <mergeCell ref="U20:V20"/>
    <mergeCell ref="W20:X20"/>
    <mergeCell ref="Y20:Z20"/>
    <mergeCell ref="B41:E41"/>
    <mergeCell ref="B45:C45"/>
    <mergeCell ref="B46:C46"/>
    <mergeCell ref="D44:R44"/>
    <mergeCell ref="D45:R45"/>
    <mergeCell ref="D46:R46"/>
    <mergeCell ref="J37:M37"/>
    <mergeCell ref="N37:Q37"/>
    <mergeCell ref="F37:I37"/>
    <mergeCell ref="J38:M38"/>
    <mergeCell ref="J39:M39"/>
    <mergeCell ref="B33:C33"/>
    <mergeCell ref="D33:R33"/>
    <mergeCell ref="B34:C34"/>
    <mergeCell ref="D34:R34"/>
    <mergeCell ref="B22:C22"/>
    <mergeCell ref="D22:F22"/>
    <mergeCell ref="G22:I22"/>
    <mergeCell ref="J22:K22"/>
    <mergeCell ref="L22:N22"/>
    <mergeCell ref="O22:P22"/>
    <mergeCell ref="W18:X18"/>
    <mergeCell ref="W17:X17"/>
    <mergeCell ref="U17:V17"/>
    <mergeCell ref="U18:V18"/>
    <mergeCell ref="Y16:Z17"/>
    <mergeCell ref="Y18:Z18"/>
    <mergeCell ref="Y23:Z23"/>
    <mergeCell ref="S18:T18"/>
    <mergeCell ref="S23:T23"/>
    <mergeCell ref="W21:X21"/>
    <mergeCell ref="Y21:Z21"/>
    <mergeCell ref="U22:V22"/>
    <mergeCell ref="W22:X22"/>
    <mergeCell ref="Y22:Z22"/>
    <mergeCell ref="U23:V23"/>
    <mergeCell ref="W23:X23"/>
    <mergeCell ref="S21:T21"/>
    <mergeCell ref="U21:V21"/>
    <mergeCell ref="O21:P21"/>
    <mergeCell ref="Q21:R21"/>
    <mergeCell ref="J18:K18"/>
    <mergeCell ref="B23:N23"/>
    <mergeCell ref="B21:C21"/>
    <mergeCell ref="D21:F21"/>
    <mergeCell ref="G21:I21"/>
    <mergeCell ref="J21:K21"/>
    <mergeCell ref="L21:N21"/>
    <mergeCell ref="B20:C20"/>
    <mergeCell ref="D20:F20"/>
    <mergeCell ref="G20:I20"/>
    <mergeCell ref="J20:K20"/>
    <mergeCell ref="L20:N20"/>
    <mergeCell ref="O20:P20"/>
    <mergeCell ref="J19:K19"/>
    <mergeCell ref="L19:N19"/>
    <mergeCell ref="O19:P19"/>
    <mergeCell ref="Q20:R20"/>
    <mergeCell ref="Q17:R17"/>
    <mergeCell ref="S16:T17"/>
    <mergeCell ref="B30:C30"/>
    <mergeCell ref="D30:R30"/>
    <mergeCell ref="B31:C31"/>
    <mergeCell ref="D31:R31"/>
    <mergeCell ref="B32:C32"/>
    <mergeCell ref="D32:R32"/>
    <mergeCell ref="L15:N17"/>
    <mergeCell ref="L18:N18"/>
    <mergeCell ref="O17:P17"/>
    <mergeCell ref="B15:C17"/>
    <mergeCell ref="B18:C18"/>
    <mergeCell ref="D15:F17"/>
    <mergeCell ref="D18:F18"/>
    <mergeCell ref="G15:I17"/>
    <mergeCell ref="G18:I18"/>
    <mergeCell ref="J15:K17"/>
    <mergeCell ref="O18:P18"/>
    <mergeCell ref="Q18:R18"/>
    <mergeCell ref="O23:P23"/>
    <mergeCell ref="Q23:R23"/>
    <mergeCell ref="Q22:R22"/>
    <mergeCell ref="S22:T22"/>
  </mergeCells>
  <phoneticPr fontId="4"/>
  <conditionalFormatting sqref="D30:D34">
    <cfRule type="expression" dxfId="1" priority="1">
      <formula>$A30=TRUE</formula>
    </cfRule>
  </conditionalFormatting>
  <conditionalFormatting sqref="D44:D46">
    <cfRule type="expression" dxfId="0" priority="2">
      <formula>$A44=TRUE</formula>
    </cfRule>
  </conditionalFormatting>
  <dataValidations count="8">
    <dataValidation imeMode="halfAlpha" allowBlank="1" showInputMessage="1" showErrorMessage="1" sqref="N38:Q39 O18:R22 W5 F38:I38 J18:K22 U9:Z10 U5" xr:uid="{359A7F4D-BD48-46F4-A32B-89999F3FCEE6}"/>
    <dataValidation type="list" allowBlank="1" showInputMessage="1" showErrorMessage="1" sqref="B18:C22" xr:uid="{D82A4EDC-0013-4309-87C4-0B22A7001AF6}">
      <formula1>$AB$18:$AB$21</formula1>
    </dataValidation>
    <dataValidation type="list" allowBlank="1" showInputMessage="1" showErrorMessage="1" sqref="L18:N22" xr:uid="{E56B3EAB-6CE1-43C0-9F26-55AE8284D8C9}">
      <formula1>$AC$18:$AC$20</formula1>
    </dataValidation>
    <dataValidation imeMode="halfKatakana" allowBlank="1" showInputMessage="1" showErrorMessage="1" prompt="半角カタカナで入力してください｡（っ､ゃ､ゅ､ょなどの小文字は大文字にしてください｡）_x000a_法人格を有する企業・団体の口座名義については、代表者名の入力は不要です｡" sqref="F40:Q40" xr:uid="{69CCC073-578F-4F85-8DF1-54D635320FBF}"/>
    <dataValidation imeMode="on" allowBlank="1" showInputMessage="1" showErrorMessage="1" sqref="D18:I22" xr:uid="{9F450EDB-DAD7-4E1B-876B-E226849F5F6C}"/>
    <dataValidation type="list" allowBlank="1" showInputMessage="1" showErrorMessage="1" sqref="F39:I39" xr:uid="{50ACDD5C-9398-4CA7-92ED-AFE2EC14EBDB}">
      <formula1>$AB$39:$AB$40</formula1>
    </dataValidation>
    <dataValidation imeMode="disabled" allowBlank="1" showInputMessage="1" showErrorMessage="1" sqref="U4" xr:uid="{D9631480-4F81-4D0F-919A-895E749D9C14}"/>
    <dataValidation imeMode="hiragana" allowBlank="1" showInputMessage="1" showErrorMessage="1" sqref="U8:Z8 U7:Z7 U6:Z6 F41:Q41 N37:Q37 F37:I37" xr:uid="{8270265B-C93C-4389-BBC9-900C097B65FE}"/>
  </dataValidations>
  <printOptions horizontalCentered="1"/>
  <pageMargins left="0.59055118110236227" right="0.59055118110236227" top="0.78740157480314965" bottom="0.78740157480314965" header="0" footer="0"/>
  <pageSetup paperSize="9" scale="5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nchor moveWithCells="1">
                  <from>
                    <xdr:col>1</xdr:col>
                    <xdr:colOff>327660</xdr:colOff>
                    <xdr:row>44</xdr:row>
                    <xdr:rowOff>76200</xdr:rowOff>
                  </from>
                  <to>
                    <xdr:col>2</xdr:col>
                    <xdr:colOff>175260</xdr:colOff>
                    <xdr:row>44</xdr:row>
                    <xdr:rowOff>327660</xdr:rowOff>
                  </to>
                </anchor>
              </controlPr>
            </control>
          </mc:Choice>
        </mc:AlternateContent>
        <mc:AlternateContent xmlns:mc="http://schemas.openxmlformats.org/markup-compatibility/2006">
          <mc:Choice Requires="x14">
            <control shapeId="1038" r:id="rId5" name="Check Box 14">
              <controlPr defaultSize="0" autoFill="0" autoLine="0" autoPict="0">
                <anchor moveWithCells="1">
                  <from>
                    <xdr:col>1</xdr:col>
                    <xdr:colOff>327660</xdr:colOff>
                    <xdr:row>43</xdr:row>
                    <xdr:rowOff>76200</xdr:rowOff>
                  </from>
                  <to>
                    <xdr:col>2</xdr:col>
                    <xdr:colOff>175260</xdr:colOff>
                    <xdr:row>43</xdr:row>
                    <xdr:rowOff>327660</xdr:rowOff>
                  </to>
                </anchor>
              </controlPr>
            </control>
          </mc:Choice>
        </mc:AlternateContent>
        <mc:AlternateContent xmlns:mc="http://schemas.openxmlformats.org/markup-compatibility/2006">
          <mc:Choice Requires="x14">
            <control shapeId="1039" r:id="rId6" name="Check Box 15">
              <controlPr defaultSize="0" autoFill="0" autoLine="0" autoPict="0">
                <anchor moveWithCells="1">
                  <from>
                    <xdr:col>1</xdr:col>
                    <xdr:colOff>320040</xdr:colOff>
                    <xdr:row>45</xdr:row>
                    <xdr:rowOff>76200</xdr:rowOff>
                  </from>
                  <to>
                    <xdr:col>2</xdr:col>
                    <xdr:colOff>167640</xdr:colOff>
                    <xdr:row>45</xdr:row>
                    <xdr:rowOff>327660</xdr:rowOff>
                  </to>
                </anchor>
              </controlPr>
            </control>
          </mc:Choice>
        </mc:AlternateContent>
        <mc:AlternateContent xmlns:mc="http://schemas.openxmlformats.org/markup-compatibility/2006">
          <mc:Choice Requires="x14">
            <control shapeId="1041" r:id="rId7" name="Check Box 17">
              <controlPr defaultSize="0" autoFill="0" autoLine="0" autoPict="0">
                <anchor moveWithCells="1">
                  <from>
                    <xdr:col>1</xdr:col>
                    <xdr:colOff>327660</xdr:colOff>
                    <xdr:row>30</xdr:row>
                    <xdr:rowOff>76200</xdr:rowOff>
                  </from>
                  <to>
                    <xdr:col>2</xdr:col>
                    <xdr:colOff>175260</xdr:colOff>
                    <xdr:row>30</xdr:row>
                    <xdr:rowOff>327660</xdr:rowOff>
                  </to>
                </anchor>
              </controlPr>
            </control>
          </mc:Choice>
        </mc:AlternateContent>
        <mc:AlternateContent xmlns:mc="http://schemas.openxmlformats.org/markup-compatibility/2006">
          <mc:Choice Requires="x14">
            <control shapeId="1042" r:id="rId8" name="Check Box 18">
              <controlPr defaultSize="0" autoFill="0" autoLine="0" autoPict="0">
                <anchor moveWithCells="1">
                  <from>
                    <xdr:col>1</xdr:col>
                    <xdr:colOff>327660</xdr:colOff>
                    <xdr:row>29</xdr:row>
                    <xdr:rowOff>76200</xdr:rowOff>
                  </from>
                  <to>
                    <xdr:col>2</xdr:col>
                    <xdr:colOff>175260</xdr:colOff>
                    <xdr:row>29</xdr:row>
                    <xdr:rowOff>327660</xdr:rowOff>
                  </to>
                </anchor>
              </controlPr>
            </control>
          </mc:Choice>
        </mc:AlternateContent>
        <mc:AlternateContent xmlns:mc="http://schemas.openxmlformats.org/markup-compatibility/2006">
          <mc:Choice Requires="x14">
            <control shapeId="1043" r:id="rId9" name="Check Box 19">
              <controlPr defaultSize="0" autoFill="0" autoLine="0" autoPict="0">
                <anchor moveWithCells="1">
                  <from>
                    <xdr:col>1</xdr:col>
                    <xdr:colOff>320040</xdr:colOff>
                    <xdr:row>31</xdr:row>
                    <xdr:rowOff>76200</xdr:rowOff>
                  </from>
                  <to>
                    <xdr:col>2</xdr:col>
                    <xdr:colOff>167640</xdr:colOff>
                    <xdr:row>31</xdr:row>
                    <xdr:rowOff>327660</xdr:rowOff>
                  </to>
                </anchor>
              </controlPr>
            </control>
          </mc:Choice>
        </mc:AlternateContent>
        <mc:AlternateContent xmlns:mc="http://schemas.openxmlformats.org/markup-compatibility/2006">
          <mc:Choice Requires="x14">
            <control shapeId="1044" r:id="rId10" name="Check Box 20">
              <controlPr defaultSize="0" autoFill="0" autoLine="0" autoPict="0">
                <anchor moveWithCells="1">
                  <from>
                    <xdr:col>1</xdr:col>
                    <xdr:colOff>327660</xdr:colOff>
                    <xdr:row>33</xdr:row>
                    <xdr:rowOff>76200</xdr:rowOff>
                  </from>
                  <to>
                    <xdr:col>2</xdr:col>
                    <xdr:colOff>175260</xdr:colOff>
                    <xdr:row>33</xdr:row>
                    <xdr:rowOff>327660</xdr:rowOff>
                  </to>
                </anchor>
              </controlPr>
            </control>
          </mc:Choice>
        </mc:AlternateContent>
        <mc:AlternateContent xmlns:mc="http://schemas.openxmlformats.org/markup-compatibility/2006">
          <mc:Choice Requires="x14">
            <control shapeId="1045" r:id="rId11" name="Check Box 21">
              <controlPr defaultSize="0" autoFill="0" autoLine="0" autoPict="0">
                <anchor moveWithCells="1">
                  <from>
                    <xdr:col>1</xdr:col>
                    <xdr:colOff>327660</xdr:colOff>
                    <xdr:row>32</xdr:row>
                    <xdr:rowOff>76200</xdr:rowOff>
                  </from>
                  <to>
                    <xdr:col>2</xdr:col>
                    <xdr:colOff>175260</xdr:colOff>
                    <xdr:row>32</xdr:row>
                    <xdr:rowOff>327660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14D87-33F2-4D04-9BBB-E26878A434F1}">
  <dimension ref="A1:BT7"/>
  <sheetViews>
    <sheetView workbookViewId="0">
      <selection activeCell="M4" sqref="M4"/>
    </sheetView>
  </sheetViews>
  <sheetFormatPr defaultRowHeight="18" x14ac:dyDescent="0.45"/>
  <cols>
    <col min="1" max="1" width="18.296875" bestFit="1" customWidth="1"/>
    <col min="2" max="72" width="5.69921875" customWidth="1"/>
  </cols>
  <sheetData>
    <row r="1" spans="1:72" x14ac:dyDescent="0.45">
      <c r="A1" s="11" t="s">
        <v>57</v>
      </c>
      <c r="B1" s="12" t="s">
        <v>66</v>
      </c>
      <c r="C1" s="12" t="s">
        <v>67</v>
      </c>
      <c r="D1" s="12" t="s">
        <v>6</v>
      </c>
      <c r="E1" s="12" t="s">
        <v>70</v>
      </c>
      <c r="F1" s="12" t="s">
        <v>68</v>
      </c>
      <c r="G1" s="12" t="s">
        <v>7</v>
      </c>
      <c r="H1" s="13" t="s">
        <v>56</v>
      </c>
      <c r="I1" s="11" t="s">
        <v>37</v>
      </c>
      <c r="J1" s="12" t="s">
        <v>42</v>
      </c>
      <c r="K1" s="12" t="s">
        <v>38</v>
      </c>
      <c r="L1" s="12" t="s">
        <v>43</v>
      </c>
      <c r="M1" s="12" t="s">
        <v>39</v>
      </c>
      <c r="N1" s="12" t="s">
        <v>44</v>
      </c>
      <c r="O1" s="12" t="s">
        <v>41</v>
      </c>
      <c r="P1" s="13" t="s">
        <v>40</v>
      </c>
      <c r="Q1" s="12" t="s">
        <v>71</v>
      </c>
      <c r="R1" s="11" t="s">
        <v>10</v>
      </c>
      <c r="S1" s="12" t="s">
        <v>29</v>
      </c>
      <c r="T1" s="12" t="s">
        <v>11</v>
      </c>
      <c r="U1" s="12" t="s">
        <v>13</v>
      </c>
      <c r="V1" s="13" t="s">
        <v>12</v>
      </c>
      <c r="W1" s="12" t="s">
        <v>18</v>
      </c>
      <c r="X1" s="12" t="s">
        <v>14</v>
      </c>
      <c r="Y1" s="12" t="s">
        <v>17</v>
      </c>
      <c r="Z1" s="12" t="s">
        <v>47</v>
      </c>
      <c r="AA1" s="12" t="s">
        <v>15</v>
      </c>
      <c r="AB1" s="12" t="s">
        <v>16</v>
      </c>
      <c r="AC1" s="11" t="s">
        <v>10</v>
      </c>
      <c r="AD1" s="12" t="s">
        <v>29</v>
      </c>
      <c r="AE1" s="12" t="s">
        <v>11</v>
      </c>
      <c r="AF1" s="12" t="s">
        <v>13</v>
      </c>
      <c r="AG1" s="13" t="s">
        <v>12</v>
      </c>
      <c r="AH1" s="12" t="s">
        <v>18</v>
      </c>
      <c r="AI1" s="12" t="s">
        <v>14</v>
      </c>
      <c r="AJ1" s="12" t="s">
        <v>17</v>
      </c>
      <c r="AK1" s="12" t="s">
        <v>47</v>
      </c>
      <c r="AL1" s="12" t="s">
        <v>15</v>
      </c>
      <c r="AM1" s="12" t="s">
        <v>16</v>
      </c>
      <c r="AN1" s="11" t="s">
        <v>10</v>
      </c>
      <c r="AO1" s="12" t="s">
        <v>29</v>
      </c>
      <c r="AP1" s="12" t="s">
        <v>11</v>
      </c>
      <c r="AQ1" s="12" t="s">
        <v>13</v>
      </c>
      <c r="AR1" s="13" t="s">
        <v>12</v>
      </c>
      <c r="AS1" s="12" t="s">
        <v>18</v>
      </c>
      <c r="AT1" s="12" t="s">
        <v>14</v>
      </c>
      <c r="AU1" s="12" t="s">
        <v>17</v>
      </c>
      <c r="AV1" s="12" t="s">
        <v>47</v>
      </c>
      <c r="AW1" s="12" t="s">
        <v>15</v>
      </c>
      <c r="AX1" s="12" t="s">
        <v>16</v>
      </c>
      <c r="AY1" s="11" t="s">
        <v>10</v>
      </c>
      <c r="AZ1" s="12" t="s">
        <v>29</v>
      </c>
      <c r="BA1" s="12" t="s">
        <v>11</v>
      </c>
      <c r="BB1" s="12" t="s">
        <v>13</v>
      </c>
      <c r="BC1" s="13" t="s">
        <v>12</v>
      </c>
      <c r="BD1" s="12" t="s">
        <v>18</v>
      </c>
      <c r="BE1" s="12" t="s">
        <v>14</v>
      </c>
      <c r="BF1" s="12" t="s">
        <v>17</v>
      </c>
      <c r="BG1" s="12" t="s">
        <v>47</v>
      </c>
      <c r="BH1" s="12" t="s">
        <v>15</v>
      </c>
      <c r="BI1" s="12" t="s">
        <v>16</v>
      </c>
      <c r="BJ1" s="11" t="s">
        <v>10</v>
      </c>
      <c r="BK1" s="12" t="s">
        <v>29</v>
      </c>
      <c r="BL1" s="12" t="s">
        <v>11</v>
      </c>
      <c r="BM1" s="12" t="s">
        <v>13</v>
      </c>
      <c r="BN1" s="13" t="s">
        <v>12</v>
      </c>
      <c r="BO1" s="11" t="s">
        <v>18</v>
      </c>
      <c r="BP1" s="12" t="s">
        <v>14</v>
      </c>
      <c r="BQ1" s="12" t="s">
        <v>17</v>
      </c>
      <c r="BR1" s="12" t="s">
        <v>47</v>
      </c>
      <c r="BS1" s="12" t="s">
        <v>15</v>
      </c>
      <c r="BT1" s="13" t="s">
        <v>16</v>
      </c>
    </row>
    <row r="2" spans="1:72" ht="18.600000000000001" thickBot="1" x14ac:dyDescent="0.5">
      <c r="A2" s="21">
        <f>様式第1号!U4</f>
        <v>45818</v>
      </c>
      <c r="B2" s="15">
        <f>様式第1号!U5</f>
        <v>680</v>
      </c>
      <c r="C2" s="19" t="str">
        <f>様式第1号!W5</f>
        <v>0080</v>
      </c>
      <c r="D2" s="15" t="str">
        <f>様式第1号!U6</f>
        <v>鳥取県○○市○○一丁目○○番地</v>
      </c>
      <c r="E2" s="15" t="str">
        <f>様式第1号!U7</f>
        <v>○○薬局株式会社</v>
      </c>
      <c r="F2" s="15" t="str">
        <f>様式第1号!U8</f>
        <v>代表取締役　○○　○○</v>
      </c>
      <c r="G2" s="15" t="str">
        <f>様式第1号!U9</f>
        <v>0000-00-0000</v>
      </c>
      <c r="H2" s="16">
        <f>様式第1号!U10</f>
        <v>0</v>
      </c>
      <c r="I2" s="14" t="str">
        <f>様式第1号!F37</f>
        <v>○○銀行</v>
      </c>
      <c r="J2" s="15" t="str">
        <f>様式第1号!N37</f>
        <v>○○支店</v>
      </c>
      <c r="K2" s="15" t="str">
        <f>様式第1号!F38</f>
        <v>0876</v>
      </c>
      <c r="L2" s="15" t="str">
        <f>様式第1号!N38</f>
        <v>089</v>
      </c>
      <c r="M2" s="15">
        <f>IF(様式第1号!F39="普通",1,IF(様式第1号!F39="当座",2,0))</f>
        <v>1</v>
      </c>
      <c r="N2" s="15" t="str">
        <f>様式第1号!N39</f>
        <v>0012345</v>
      </c>
      <c r="O2" s="15" t="str">
        <f>様式第1号!F40</f>
        <v>○○ﾔﾂｷﾖｸ(ｶ</v>
      </c>
      <c r="P2" s="16" t="str">
        <f>様式第1号!F41</f>
        <v>○○薬局株式会社</v>
      </c>
      <c r="Q2" s="15">
        <f>様式第1号!Y23</f>
        <v>125000</v>
      </c>
      <c r="R2" s="14" t="str">
        <f>様式第1号!B18</f>
        <v>薬局</v>
      </c>
      <c r="S2" s="15" t="str">
        <f>様式第1号!D18</f>
        <v>○○薬局</v>
      </c>
      <c r="T2" s="15" t="str">
        <f>様式第1号!G18</f>
        <v>鳥取県○○市○○一丁目○○番地</v>
      </c>
      <c r="U2" s="15">
        <f>様式第1号!J18</f>
        <v>3140000000</v>
      </c>
      <c r="V2" s="16" t="str">
        <f>様式第1号!L18</f>
        <v>（３）電子処方箋管理サービスの初期導入と新機能の同時導入</v>
      </c>
      <c r="W2" s="15">
        <f>様式第1号!O18</f>
        <v>500000</v>
      </c>
      <c r="X2" s="15">
        <f>様式第1号!Q18</f>
        <v>0</v>
      </c>
      <c r="Y2" s="15">
        <f>様式第1号!S18</f>
        <v>500000</v>
      </c>
      <c r="Z2" s="15">
        <f>様式第1号!U18</f>
        <v>125000</v>
      </c>
      <c r="AA2" s="22">
        <f>様式第1号!W18</f>
        <v>138000</v>
      </c>
      <c r="AB2" s="15">
        <f>様式第1号!Y18</f>
        <v>125000</v>
      </c>
      <c r="AC2" s="14">
        <f>様式第1号!B19</f>
        <v>0</v>
      </c>
      <c r="AD2" s="15">
        <f>様式第1号!D19</f>
        <v>0</v>
      </c>
      <c r="AE2" s="15">
        <f>様式第1号!G19</f>
        <v>0</v>
      </c>
      <c r="AF2" s="15">
        <f>様式第1号!J19</f>
        <v>0</v>
      </c>
      <c r="AG2" s="16">
        <f>様式第1号!L19</f>
        <v>0</v>
      </c>
      <c r="AH2" s="15">
        <f>様式第1号!O19</f>
        <v>0</v>
      </c>
      <c r="AI2" s="15">
        <f>様式第1号!Q19</f>
        <v>0</v>
      </c>
      <c r="AJ2" s="15">
        <f>様式第1号!S19</f>
        <v>0</v>
      </c>
      <c r="AK2" s="15">
        <f>様式第1号!U19</f>
        <v>0</v>
      </c>
      <c r="AL2" s="15" t="str">
        <f>様式第1号!W19</f>
        <v/>
      </c>
      <c r="AM2" s="15">
        <f>様式第1号!Y19</f>
        <v>0</v>
      </c>
      <c r="AN2" s="14">
        <f>様式第1号!B20</f>
        <v>0</v>
      </c>
      <c r="AO2" s="15">
        <f>様式第1号!D20</f>
        <v>0</v>
      </c>
      <c r="AP2" s="15">
        <f>様式第1号!G20</f>
        <v>0</v>
      </c>
      <c r="AQ2" s="15">
        <f>様式第1号!J20</f>
        <v>0</v>
      </c>
      <c r="AR2" s="16">
        <f>様式第1号!L20</f>
        <v>0</v>
      </c>
      <c r="AS2" s="15">
        <f>様式第1号!O20</f>
        <v>0</v>
      </c>
      <c r="AT2" s="15">
        <f>様式第1号!Q20</f>
        <v>0</v>
      </c>
      <c r="AU2" s="15">
        <f>様式第1号!S20</f>
        <v>0</v>
      </c>
      <c r="AV2" s="15">
        <f>様式第1号!U20</f>
        <v>0</v>
      </c>
      <c r="AW2" s="22" t="str">
        <f>様式第1号!W20</f>
        <v/>
      </c>
      <c r="AX2" s="15">
        <f>様式第1号!Y20</f>
        <v>0</v>
      </c>
      <c r="AY2" s="14">
        <f>様式第1号!B21</f>
        <v>0</v>
      </c>
      <c r="AZ2" s="15">
        <f>様式第1号!D21</f>
        <v>0</v>
      </c>
      <c r="BA2" s="15">
        <f>様式第1号!G21</f>
        <v>0</v>
      </c>
      <c r="BB2" s="15">
        <f>様式第1号!J21</f>
        <v>0</v>
      </c>
      <c r="BC2" s="16">
        <f>様式第1号!L21</f>
        <v>0</v>
      </c>
      <c r="BD2" s="15">
        <f>様式第1号!O21</f>
        <v>0</v>
      </c>
      <c r="BE2" s="15">
        <f>様式第1号!Q21</f>
        <v>0</v>
      </c>
      <c r="BF2" s="15">
        <f>様式第1号!S21</f>
        <v>0</v>
      </c>
      <c r="BG2" s="15">
        <f>様式第1号!U21</f>
        <v>0</v>
      </c>
      <c r="BH2" s="15" t="str">
        <f>様式第1号!W21</f>
        <v/>
      </c>
      <c r="BI2" s="15">
        <f>様式第1号!Y21</f>
        <v>0</v>
      </c>
      <c r="BJ2" s="14">
        <f>様式第1号!B22</f>
        <v>0</v>
      </c>
      <c r="BK2" s="15">
        <f>様式第1号!D22</f>
        <v>0</v>
      </c>
      <c r="BL2" s="15">
        <f>様式第1号!G22</f>
        <v>0</v>
      </c>
      <c r="BM2" s="15">
        <f>様式第1号!J22</f>
        <v>0</v>
      </c>
      <c r="BN2" s="16">
        <f>様式第1号!L22</f>
        <v>0</v>
      </c>
      <c r="BO2" s="14">
        <f>様式第1号!O22</f>
        <v>0</v>
      </c>
      <c r="BP2" s="15">
        <f>様式第1号!Q22</f>
        <v>0</v>
      </c>
      <c r="BQ2" s="15">
        <f>様式第1号!S22</f>
        <v>0</v>
      </c>
      <c r="BR2" s="15">
        <f>様式第1号!U22</f>
        <v>0</v>
      </c>
      <c r="BS2" s="15" t="str">
        <f>様式第1号!W22</f>
        <v/>
      </c>
      <c r="BT2" s="16">
        <f>様式第1号!Y22</f>
        <v>0</v>
      </c>
    </row>
    <row r="5" spans="1:72" ht="18" customHeight="1" x14ac:dyDescent="0.45"/>
    <row r="6" spans="1:72" ht="18" customHeight="1" x14ac:dyDescent="0.45"/>
    <row r="7" spans="1:72" ht="18.600000000000001" customHeight="1" x14ac:dyDescent="0.45"/>
  </sheetData>
  <sheetProtection algorithmName="SHA-512" hashValue="IffR+0JCcjUsV9Pw4CQgEQ//3J7OpL7p6D8S4nfFMSilYnChIK9n6cOdJ4N+GbaQ98sqVuzz7zATu3QzyZ8+7g==" saltValue="ls4CPwL/IPnCWREL50tDmg==" spinCount="100000" sheet="1" objects="1" scenarios="1"/>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様式第1号</vt:lpstr>
      <vt:lpstr>【入力不要】とりまとめ用</vt:lpstr>
      <vt:lpstr>様式第1号!Print_Area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由加里</dc:creator>
  <cp:lastModifiedBy>小林 由加里</cp:lastModifiedBy>
  <cp:lastPrinted>2025-05-20T09:17:58Z</cp:lastPrinted>
  <dcterms:created xsi:type="dcterms:W3CDTF">2025-05-13T07:33:19Z</dcterms:created>
  <dcterms:modified xsi:type="dcterms:W3CDTF">2025-07-07T06:33:30Z</dcterms:modified>
</cp:coreProperties>
</file>