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104-2 支援パッケージ\03 国・県要綱\01 制定（生産性向上・職場環境整備等支援事業）\"/>
    </mc:Choice>
  </mc:AlternateContent>
  <xr:revisionPtr revIDLastSave="0" documentId="13_ncr:1_{887CEA2C-5BDE-4D9B-9918-F226AE2F3AB0}" xr6:coauthVersionLast="47" xr6:coauthVersionMax="47" xr10:uidLastSave="{00000000-0000-0000-0000-000000000000}"/>
  <bookViews>
    <workbookView xWindow="-108" yWindow="-108" windowWidth="23256" windowHeight="12720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'記載例（診療所・訪問看護事業者）'!$A$1:$H$47</definedName>
    <definedName name="_xlnm.Print_Area" localSheetId="4">'記載例（病院・有床診）'!$A$1:$H$47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'報告書（診療所・訪問看護事業者）'!$A$1:$H$47</definedName>
    <definedName name="_xlnm.Print_Area" localSheetId="0">'報告書（病院・有床診）'!$A$1:$H$47</definedName>
    <definedName name="病床確保料" localSheetId="1">#REF!</definedName>
    <definedName name="病床確保料" localSheetId="3">#REF!</definedName>
    <definedName name="病床確保料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2" l="1"/>
  <c r="C2" i="11"/>
  <c r="H32" i="9" l="1"/>
  <c r="H42" i="9" s="1"/>
  <c r="H32" i="8"/>
  <c r="H42" i="8" s="1"/>
  <c r="H44" i="8" s="1"/>
  <c r="H32" i="7"/>
  <c r="H42" i="7" s="1"/>
  <c r="H32" i="4"/>
  <c r="H42" i="4" s="1"/>
  <c r="H44" i="4" s="1"/>
  <c r="H43" i="9" l="1"/>
  <c r="H44" i="9"/>
  <c r="H43" i="7"/>
  <c r="H44" i="7"/>
  <c r="H43" i="8"/>
  <c r="H43" i="4"/>
</calcChain>
</file>

<file path=xl/sharedStrings.xml><?xml version="1.0" encoding="utf-8"?>
<sst xmlns="http://schemas.openxmlformats.org/spreadsheetml/2006/main" count="245" uniqueCount="160">
  <si>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</si>
  <si>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</si>
  <si>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</si>
  <si>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</si>
  <si>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</si>
  <si>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</si>
  <si>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</si>
  <si>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</si>
  <si>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</si>
  <si>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</si>
  <si>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</si>
  <si>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</si>
  <si>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</si>
  <si>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</si>
  <si>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</si>
  <si>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</si>
  <si>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</si>
  <si>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</si>
  <si>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</si>
  <si>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</si>
  <si>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</si>
  <si>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</si>
  <si>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</si>
  <si>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</si>
  <si>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</si>
  <si>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</si>
  <si>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</si>
  <si>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</si>
  <si>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</si>
  <si>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</si>
  <si>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</si>
  <si>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</si>
  <si>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</si>
  <si>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</si>
  <si>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</si>
  <si>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</si>
  <si>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</si>
  <si>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</si>
  <si>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</si>
  <si>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</si>
  <si>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</si>
  <si>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</si>
  <si>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</si>
  <si>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</si>
  <si>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</si>
  <si>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</si>
  <si>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</si>
  <si>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</si>
  <si>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</si>
  <si>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</si>
  <si>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</si>
  <si>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</si>
  <si>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</si>
  <si>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</si>
  <si>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</si>
  <si>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</si>
  <si>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</si>
  <si>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</si>
  <si>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</si>
  <si>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</si>
  <si>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</si>
  <si>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</si>
  <si>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</si>
  <si>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</si>
  <si>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</si>
  <si>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</si>
  <si>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</si>
  <si>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</si>
  <si>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</si>
  <si>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</si>
  <si>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</si>
  <si>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</si>
  <si>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</si>
  <si>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</si>
  <si>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</si>
  <si>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</si>
  <si>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</si>
  <si>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</si>
  <si>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</si>
  <si>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</si>
  <si>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</si>
  <si>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</si>
  <si>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</si>
  <si>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</si>
  <si>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</si>
  <si>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</si>
  <si>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</si>
  <si>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</si>
  <si>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</si>
  <si>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</si>
  <si>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</si>
  <si>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</si>
  <si>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</si>
  <si>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</si>
  <si>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</si>
  <si>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</si>
  <si>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</si>
  <si>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</si>
  <si>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</si>
  <si>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</si>
  <si>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</si>
  <si>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</si>
  <si>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</si>
  <si>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</si>
  <si>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</si>
  <si>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</si>
  <si>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</si>
  <si>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</si>
  <si>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</si>
  <si>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</si>
  <si>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</si>
  <si>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</si>
  <si>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</si>
  <si>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</si>
  <si>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</si>
  <si>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</si>
  <si>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</si>
  <si>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</si>
  <si>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</si>
  <si>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</si>
  <si>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</si>
  <si>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</si>
  <si>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</si>
  <si>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</si>
  <si>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</si>
  <si>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</si>
  <si>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</si>
  <si>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</si>
  <si>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</si>
  <si>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</si>
  <si>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</si>
  <si>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</si>
  <si>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</si>
  <si>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</si>
  <si>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</si>
  <si>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</si>
  <si>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</si>
  <si>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</si>
  <si>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</si>
  <si>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</si>
  <si>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</si>
  <si>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</si>
  <si>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</si>
  <si>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</si>
  <si>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</si>
  <si>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</si>
  <si>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</si>
  <si>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</si>
  <si>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</si>
  <si>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</si>
  <si>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</si>
  <si>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</si>
  <si>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</si>
  <si>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</si>
  <si>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</si>
  <si>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</si>
  <si>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</si>
  <si>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</si>
  <si>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鳥取県知事　平井　伸治　様</t>
    <rPh sb="0" eb="3">
      <t>トットリケン</t>
    </rPh>
    <rPh sb="3" eb="5">
      <t>チジ</t>
    </rPh>
    <rPh sb="6" eb="8">
      <t>ヒライ</t>
    </rPh>
    <rPh sb="9" eb="11">
      <t>シンジ</t>
    </rPh>
    <rPh sb="12" eb="13">
      <t>サマ</t>
    </rPh>
    <phoneticPr fontId="2"/>
  </si>
  <si>
    <t>　※支出額は消費税及び地方消費税を除いた額とすること。</t>
    <rPh sb="2" eb="4">
      <t>シシュツ</t>
    </rPh>
    <rPh sb="4" eb="5">
      <t>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ノゾ</t>
    </rPh>
    <rPh sb="20" eb="2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</si>
</sst>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tabSelected="1" view="pageBreakPreview" zoomScaleNormal="100" zoomScaleSheetLayoutView="100" workbookViewId="0">
      <selection activeCell="C14" sqref="C1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0" t="s">
        <v>147</v>
      </c>
      <c r="C1" s="30"/>
      <c r="D1" s="30"/>
      <c r="E1" s="30"/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5"/>
    </row>
    <row r="4" spans="2:8" ht="26.25" customHeight="1" x14ac:dyDescent="0.45"/>
    <row r="5" spans="2:8" ht="24.75" customHeight="1" x14ac:dyDescent="0.45">
      <c r="B5" s="34" t="s">
        <v>139</v>
      </c>
      <c r="C5" s="34"/>
      <c r="D5" s="34"/>
      <c r="E5" s="34"/>
      <c r="F5" s="34"/>
      <c r="G5" s="34"/>
      <c r="H5" s="34"/>
    </row>
    <row r="7" spans="2:8" ht="39.75" customHeight="1" x14ac:dyDescent="0.45">
      <c r="B7" s="35" t="s">
        <v>140</v>
      </c>
      <c r="C7" s="35"/>
      <c r="D7" s="35"/>
      <c r="E7" s="35"/>
      <c r="F7" s="35"/>
      <c r="G7" s="35"/>
      <c r="H7" s="35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36"/>
    </row>
    <row r="20" spans="2:8" s="27" customFormat="1" x14ac:dyDescent="0.45">
      <c r="B20" s="36" t="s">
        <v>159</v>
      </c>
    </row>
    <row r="22" spans="2:8" x14ac:dyDescent="0.45">
      <c r="C22" s="35" t="s">
        <v>122</v>
      </c>
      <c r="D22" s="35"/>
      <c r="E22" s="35"/>
      <c r="F22" s="35"/>
      <c r="G22" s="35"/>
      <c r="H22" s="35"/>
    </row>
    <row r="23" spans="2:8" x14ac:dyDescent="0.45">
      <c r="C23" s="35"/>
      <c r="D23" s="35"/>
      <c r="E23" s="35"/>
      <c r="F23" s="35"/>
      <c r="G23" s="35"/>
      <c r="H23" s="35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1" t="s">
        <v>1</v>
      </c>
      <c r="E25" s="31"/>
      <c r="F25" s="31"/>
      <c r="G25" s="31"/>
      <c r="H25" s="12" t="s">
        <v>143</v>
      </c>
    </row>
    <row r="26" spans="2:8" x14ac:dyDescent="0.45">
      <c r="B26" s="31" t="s">
        <v>125</v>
      </c>
      <c r="C26" s="32"/>
      <c r="D26" s="33"/>
      <c r="E26" s="33"/>
      <c r="F26" s="33"/>
      <c r="G26" s="33"/>
      <c r="H26" s="13"/>
    </row>
    <row r="27" spans="2:8" x14ac:dyDescent="0.45">
      <c r="B27" s="31"/>
      <c r="C27" s="32"/>
      <c r="D27" s="33"/>
      <c r="E27" s="33"/>
      <c r="F27" s="33"/>
      <c r="G27" s="33"/>
      <c r="H27" s="13"/>
    </row>
    <row r="28" spans="2:8" x14ac:dyDescent="0.45">
      <c r="B28" s="31"/>
      <c r="C28" s="31"/>
      <c r="D28" s="33"/>
      <c r="E28" s="33"/>
      <c r="F28" s="33"/>
      <c r="G28" s="33"/>
      <c r="H28" s="13"/>
    </row>
    <row r="29" spans="2:8" x14ac:dyDescent="0.45">
      <c r="B29" s="31"/>
      <c r="C29" s="31"/>
      <c r="D29" s="33"/>
      <c r="E29" s="33"/>
      <c r="F29" s="33"/>
      <c r="G29" s="33"/>
      <c r="H29" s="13"/>
    </row>
    <row r="30" spans="2:8" x14ac:dyDescent="0.45">
      <c r="B30" s="31"/>
      <c r="C30" s="31"/>
      <c r="D30" s="33"/>
      <c r="E30" s="33"/>
      <c r="F30" s="33"/>
      <c r="G30" s="33"/>
      <c r="H30" s="13"/>
    </row>
    <row r="31" spans="2:8" x14ac:dyDescent="0.45">
      <c r="B31" s="31"/>
      <c r="C31" s="31"/>
      <c r="D31" s="33"/>
      <c r="E31" s="33"/>
      <c r="F31" s="33"/>
      <c r="G31" s="33"/>
      <c r="H31" s="13"/>
    </row>
    <row r="32" spans="2:8" x14ac:dyDescent="0.45">
      <c r="B32" s="31" t="s">
        <v>121</v>
      </c>
      <c r="C32" s="31"/>
      <c r="D32" s="31"/>
      <c r="E32" s="31"/>
      <c r="F32" s="31"/>
      <c r="G32" s="31"/>
      <c r="H32" s="14">
        <f>SUM(H26:H31)</f>
        <v>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/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/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8" t="s">
        <v>157</v>
      </c>
      <c r="F44" s="28"/>
      <c r="G44" s="29"/>
      <c r="H44" s="26">
        <f>IF(G11&lt;=H42,G11,H42)</f>
        <v>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4">
    <mergeCell ref="E44:G44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1.59765625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149</v>
      </c>
    </row>
    <row r="2" spans="2:3" x14ac:dyDescent="0.45">
      <c r="B2" s="7" t="s">
        <v>150</v>
      </c>
      <c r="C2" s="7">
        <f>'報告書（病院・有床診）'!H3</f>
        <v>0</v>
      </c>
    </row>
    <row r="4" spans="2:3" ht="18" customHeight="1" x14ac:dyDescent="0.45">
      <c r="B4" s="8" t="s">
        <v>151</v>
      </c>
    </row>
    <row r="5" spans="2:3" ht="33" customHeight="1" x14ac:dyDescent="0.45">
      <c r="B5" s="6" t="s">
        <v>132</v>
      </c>
      <c r="C5" s="6" t="s">
        <v>137</v>
      </c>
    </row>
    <row r="6" spans="2:3" ht="24" customHeight="1" x14ac:dyDescent="0.45">
      <c r="B6" s="2" t="s">
        <v>133</v>
      </c>
      <c r="C6" s="2"/>
    </row>
    <row r="7" spans="2:3" ht="24" customHeight="1" x14ac:dyDescent="0.45">
      <c r="B7" s="2" t="s">
        <v>135</v>
      </c>
      <c r="C7" s="2"/>
    </row>
    <row r="8" spans="2:3" ht="24" customHeight="1" x14ac:dyDescent="0.45">
      <c r="B8" s="2" t="s">
        <v>134</v>
      </c>
      <c r="C8" s="2"/>
    </row>
    <row r="9" spans="2:3" ht="24" customHeight="1" x14ac:dyDescent="0.45">
      <c r="B9" s="2" t="s">
        <v>136</v>
      </c>
      <c r="C9" s="2"/>
    </row>
    <row r="10" spans="2:3" ht="27.75" customHeight="1" x14ac:dyDescent="0.45">
      <c r="B10" s="2" t="s">
        <v>148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7"/>
  <sheetViews>
    <sheetView view="pageBreakPreview" zoomScaleNormal="100" zoomScaleSheetLayoutView="100" workbookViewId="0">
      <selection activeCell="B18" sqref="B18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" t="s">
        <v>154</v>
      </c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5"/>
    </row>
    <row r="4" spans="2:8" ht="26.25" customHeight="1" x14ac:dyDescent="0.45"/>
    <row r="5" spans="2:8" ht="24.75" customHeight="1" x14ac:dyDescent="0.45">
      <c r="B5" s="34" t="s">
        <v>139</v>
      </c>
      <c r="C5" s="34"/>
      <c r="D5" s="34"/>
      <c r="E5" s="34"/>
      <c r="F5" s="34"/>
      <c r="G5" s="34"/>
      <c r="H5" s="34"/>
    </row>
    <row r="7" spans="2:8" ht="39.75" customHeight="1" x14ac:dyDescent="0.45">
      <c r="B7" s="35" t="s">
        <v>140</v>
      </c>
      <c r="C7" s="35"/>
      <c r="D7" s="35"/>
      <c r="E7" s="35"/>
      <c r="F7" s="35"/>
      <c r="G7" s="35"/>
      <c r="H7" s="35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36"/>
    </row>
    <row r="20" spans="2:8" s="27" customFormat="1" x14ac:dyDescent="0.45">
      <c r="B20" s="36" t="s">
        <v>159</v>
      </c>
    </row>
    <row r="22" spans="2:8" x14ac:dyDescent="0.45">
      <c r="C22" s="35" t="s">
        <v>122</v>
      </c>
      <c r="D22" s="35"/>
      <c r="E22" s="35"/>
      <c r="F22" s="35"/>
      <c r="G22" s="35"/>
      <c r="H22" s="35"/>
    </row>
    <row r="23" spans="2:8" x14ac:dyDescent="0.45">
      <c r="C23" s="35"/>
      <c r="D23" s="35"/>
      <c r="E23" s="35"/>
      <c r="F23" s="35"/>
      <c r="G23" s="35"/>
      <c r="H23" s="35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1" t="s">
        <v>1</v>
      </c>
      <c r="E25" s="31"/>
      <c r="F25" s="31"/>
      <c r="G25" s="31"/>
      <c r="H25" s="12" t="s">
        <v>143</v>
      </c>
    </row>
    <row r="26" spans="2:8" x14ac:dyDescent="0.45">
      <c r="B26" s="31" t="s">
        <v>125</v>
      </c>
      <c r="C26" s="32"/>
      <c r="D26" s="33"/>
      <c r="E26" s="33"/>
      <c r="F26" s="33"/>
      <c r="G26" s="33"/>
      <c r="H26" s="13"/>
    </row>
    <row r="27" spans="2:8" x14ac:dyDescent="0.45">
      <c r="B27" s="31"/>
      <c r="C27" s="32"/>
      <c r="D27" s="33"/>
      <c r="E27" s="33"/>
      <c r="F27" s="33"/>
      <c r="G27" s="33"/>
      <c r="H27" s="13"/>
    </row>
    <row r="28" spans="2:8" x14ac:dyDescent="0.45">
      <c r="B28" s="31"/>
      <c r="C28" s="31"/>
      <c r="D28" s="33"/>
      <c r="E28" s="33"/>
      <c r="F28" s="33"/>
      <c r="G28" s="33"/>
      <c r="H28" s="13"/>
    </row>
    <row r="29" spans="2:8" x14ac:dyDescent="0.45">
      <c r="B29" s="31"/>
      <c r="C29" s="31"/>
      <c r="D29" s="33"/>
      <c r="E29" s="33"/>
      <c r="F29" s="33"/>
      <c r="G29" s="33"/>
      <c r="H29" s="13"/>
    </row>
    <row r="30" spans="2:8" x14ac:dyDescent="0.45">
      <c r="B30" s="31"/>
      <c r="C30" s="31"/>
      <c r="D30" s="33"/>
      <c r="E30" s="33"/>
      <c r="F30" s="33"/>
      <c r="G30" s="33"/>
      <c r="H30" s="13"/>
    </row>
    <row r="31" spans="2:8" x14ac:dyDescent="0.45">
      <c r="B31" s="31"/>
      <c r="C31" s="31"/>
      <c r="D31" s="33"/>
      <c r="E31" s="33"/>
      <c r="F31" s="33"/>
      <c r="G31" s="33"/>
      <c r="H31" s="13"/>
    </row>
    <row r="32" spans="2:8" x14ac:dyDescent="0.45">
      <c r="B32" s="31" t="s">
        <v>121</v>
      </c>
      <c r="C32" s="31"/>
      <c r="D32" s="31"/>
      <c r="E32" s="31"/>
      <c r="F32" s="31"/>
      <c r="G32" s="31"/>
      <c r="H32" s="14">
        <f>SUM(H26:H31)</f>
        <v>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>
        <v>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/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8" t="s">
        <v>157</v>
      </c>
      <c r="F44" s="28"/>
      <c r="G44" s="29"/>
      <c r="H44" s="26">
        <f>IF(G11&lt;=H42,G11,H42)</f>
        <v>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3">
    <mergeCell ref="E44:G44"/>
    <mergeCell ref="D25:G25"/>
    <mergeCell ref="B5:H5"/>
    <mergeCell ref="B7:H7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ColWidth="9" defaultRowHeight="13.2" x14ac:dyDescent="0.45"/>
  <cols>
    <col min="1" max="1" width="1.5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152</v>
      </c>
    </row>
    <row r="2" spans="2:3" x14ac:dyDescent="0.45">
      <c r="B2" s="7" t="s">
        <v>150</v>
      </c>
      <c r="C2" s="7">
        <f>'報告書（診療所・訪問看護事業者）'!H3</f>
        <v>0</v>
      </c>
    </row>
    <row r="4" spans="2:3" ht="18" customHeight="1" x14ac:dyDescent="0.45">
      <c r="B4" s="8" t="s">
        <v>151</v>
      </c>
    </row>
    <row r="5" spans="2:3" ht="33" customHeight="1" x14ac:dyDescent="0.45">
      <c r="B5" s="6" t="s">
        <v>132</v>
      </c>
      <c r="C5" s="6" t="s">
        <v>137</v>
      </c>
    </row>
    <row r="6" spans="2:3" ht="24" customHeight="1" x14ac:dyDescent="0.45">
      <c r="B6" s="2" t="s">
        <v>133</v>
      </c>
      <c r="C6" s="2"/>
    </row>
    <row r="7" spans="2:3" ht="24" customHeight="1" x14ac:dyDescent="0.45">
      <c r="B7" s="2" t="s">
        <v>135</v>
      </c>
      <c r="C7" s="2"/>
    </row>
    <row r="8" spans="2:3" ht="27.75" customHeight="1" x14ac:dyDescent="0.45">
      <c r="B8" s="2" t="s">
        <v>148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7"/>
  <sheetViews>
    <sheetView view="pageBreakPreview" zoomScaleNormal="100" zoomScaleSheetLayoutView="100" workbookViewId="0">
      <selection activeCell="B16" sqref="B16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0" t="s">
        <v>147</v>
      </c>
      <c r="C1" s="30"/>
      <c r="D1" s="30"/>
      <c r="E1" s="30"/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4" t="s">
        <v>153</v>
      </c>
    </row>
    <row r="4" spans="2:8" ht="26.25" customHeight="1" x14ac:dyDescent="0.45"/>
    <row r="5" spans="2:8" ht="24.75" customHeight="1" x14ac:dyDescent="0.45">
      <c r="B5" s="34" t="s">
        <v>139</v>
      </c>
      <c r="C5" s="34"/>
      <c r="D5" s="34"/>
      <c r="E5" s="34"/>
      <c r="F5" s="34"/>
      <c r="G5" s="34"/>
      <c r="H5" s="34"/>
    </row>
    <row r="7" spans="2:8" ht="39.75" customHeight="1" x14ac:dyDescent="0.45">
      <c r="B7" s="35" t="s">
        <v>140</v>
      </c>
      <c r="C7" s="35"/>
      <c r="D7" s="35"/>
      <c r="E7" s="35"/>
      <c r="F7" s="35"/>
      <c r="G7" s="35"/>
      <c r="H7" s="35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>
        <v>4000000</v>
      </c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36"/>
    </row>
    <row r="20" spans="2:8" s="27" customFormat="1" x14ac:dyDescent="0.45">
      <c r="B20" s="36" t="s">
        <v>159</v>
      </c>
    </row>
    <row r="22" spans="2:8" x14ac:dyDescent="0.45">
      <c r="C22" s="35" t="s">
        <v>122</v>
      </c>
      <c r="D22" s="35"/>
      <c r="E22" s="35"/>
      <c r="F22" s="35"/>
      <c r="G22" s="35"/>
      <c r="H22" s="35"/>
    </row>
    <row r="23" spans="2:8" x14ac:dyDescent="0.45">
      <c r="C23" s="35"/>
      <c r="D23" s="35"/>
      <c r="E23" s="35"/>
      <c r="F23" s="35"/>
      <c r="G23" s="35"/>
      <c r="H23" s="35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1" t="s">
        <v>1</v>
      </c>
      <c r="E25" s="31"/>
      <c r="F25" s="31"/>
      <c r="G25" s="31"/>
      <c r="H25" s="12" t="s">
        <v>143</v>
      </c>
    </row>
    <row r="26" spans="2:8" x14ac:dyDescent="0.45">
      <c r="B26" s="31" t="s">
        <v>125</v>
      </c>
      <c r="C26" s="32"/>
      <c r="D26" s="33" t="s">
        <v>129</v>
      </c>
      <c r="E26" s="33"/>
      <c r="F26" s="33"/>
      <c r="G26" s="33"/>
      <c r="H26" s="13">
        <v>2000000</v>
      </c>
    </row>
    <row r="27" spans="2:8" x14ac:dyDescent="0.45">
      <c r="B27" s="31"/>
      <c r="C27" s="32"/>
      <c r="D27" s="33"/>
      <c r="E27" s="33"/>
      <c r="F27" s="33"/>
      <c r="G27" s="33"/>
      <c r="H27" s="13"/>
    </row>
    <row r="28" spans="2:8" x14ac:dyDescent="0.45">
      <c r="B28" s="31"/>
      <c r="C28" s="31"/>
      <c r="D28" s="33"/>
      <c r="E28" s="33"/>
      <c r="F28" s="33"/>
      <c r="G28" s="33"/>
      <c r="H28" s="13"/>
    </row>
    <row r="29" spans="2:8" x14ac:dyDescent="0.45">
      <c r="B29" s="31"/>
      <c r="C29" s="31"/>
      <c r="D29" s="33"/>
      <c r="E29" s="33"/>
      <c r="F29" s="33"/>
      <c r="G29" s="33"/>
      <c r="H29" s="13"/>
    </row>
    <row r="30" spans="2:8" x14ac:dyDescent="0.45">
      <c r="B30" s="31"/>
      <c r="C30" s="31"/>
      <c r="D30" s="33"/>
      <c r="E30" s="33"/>
      <c r="F30" s="33"/>
      <c r="G30" s="33"/>
      <c r="H30" s="13"/>
    </row>
    <row r="31" spans="2:8" x14ac:dyDescent="0.45">
      <c r="B31" s="31"/>
      <c r="C31" s="31"/>
      <c r="D31" s="33"/>
      <c r="E31" s="33"/>
      <c r="F31" s="33"/>
      <c r="G31" s="33"/>
      <c r="H31" s="13"/>
    </row>
    <row r="32" spans="2:8" x14ac:dyDescent="0.45">
      <c r="B32" s="31" t="s">
        <v>121</v>
      </c>
      <c r="C32" s="31"/>
      <c r="D32" s="31"/>
      <c r="E32" s="31"/>
      <c r="F32" s="31"/>
      <c r="G32" s="31"/>
      <c r="H32" s="14">
        <f>SUM(H26:H31)</f>
        <v>2000000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>
        <v>1000000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>
        <v>1000000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4000000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8" t="s">
        <v>157</v>
      </c>
      <c r="F44" s="28"/>
      <c r="G44" s="29"/>
      <c r="H44" s="26">
        <f>IF(G11&lt;=H42,G11,H42)</f>
        <v>4000000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4">
    <mergeCell ref="E44:G44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1:E1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7"/>
  <sheetViews>
    <sheetView view="pageBreakPreview" zoomScaleNormal="100" zoomScaleSheetLayoutView="100" workbookViewId="0">
      <selection activeCell="B2" sqref="B2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" t="s">
        <v>154</v>
      </c>
      <c r="H1" s="22"/>
    </row>
    <row r="2" spans="2:8" ht="23.25" customHeight="1" x14ac:dyDescent="0.45">
      <c r="B2" s="27" t="s">
        <v>158</v>
      </c>
    </row>
    <row r="3" spans="2:8" ht="26.25" customHeight="1" x14ac:dyDescent="0.45">
      <c r="G3" s="21" t="s">
        <v>138</v>
      </c>
      <c r="H3" s="24" t="s">
        <v>155</v>
      </c>
    </row>
    <row r="4" spans="2:8" ht="26.25" customHeight="1" x14ac:dyDescent="0.45"/>
    <row r="5" spans="2:8" ht="24.75" customHeight="1" x14ac:dyDescent="0.45">
      <c r="B5" s="34" t="s">
        <v>139</v>
      </c>
      <c r="C5" s="34"/>
      <c r="D5" s="34"/>
      <c r="E5" s="34"/>
      <c r="F5" s="34"/>
      <c r="G5" s="34"/>
      <c r="H5" s="34"/>
    </row>
    <row r="7" spans="2:8" ht="39.75" customHeight="1" x14ac:dyDescent="0.45">
      <c r="B7" s="35" t="s">
        <v>140</v>
      </c>
      <c r="C7" s="35"/>
      <c r="D7" s="35"/>
      <c r="E7" s="35"/>
      <c r="F7" s="35"/>
      <c r="G7" s="35"/>
      <c r="H7" s="35"/>
    </row>
    <row r="9" spans="2:8" x14ac:dyDescent="0.45">
      <c r="B9" s="9" t="s">
        <v>142</v>
      </c>
    </row>
    <row r="10" spans="2:8" x14ac:dyDescent="0.45">
      <c r="C10" s="22"/>
      <c r="D10" s="22"/>
      <c r="E10" s="22"/>
      <c r="F10" s="22"/>
      <c r="G10" s="12" t="s">
        <v>146</v>
      </c>
    </row>
    <row r="11" spans="2:8" x14ac:dyDescent="0.45">
      <c r="C11" s="23"/>
      <c r="D11" s="22"/>
      <c r="E11" s="17"/>
      <c r="F11" s="22"/>
      <c r="G11" s="10">
        <v>180000</v>
      </c>
    </row>
    <row r="13" spans="2:8" x14ac:dyDescent="0.45">
      <c r="B13" s="9" t="s">
        <v>0</v>
      </c>
    </row>
    <row r="15" spans="2:8" x14ac:dyDescent="0.45">
      <c r="C15" s="3" t="s">
        <v>156</v>
      </c>
    </row>
    <row r="18" spans="2:8" x14ac:dyDescent="0.45">
      <c r="B18" s="9" t="s">
        <v>141</v>
      </c>
    </row>
    <row r="19" spans="2:8" s="27" customFormat="1" ht="6" customHeight="1" x14ac:dyDescent="0.45">
      <c r="B19" s="36"/>
    </row>
    <row r="20" spans="2:8" s="27" customFormat="1" x14ac:dyDescent="0.45">
      <c r="B20" s="36" t="s">
        <v>159</v>
      </c>
    </row>
    <row r="22" spans="2:8" x14ac:dyDescent="0.45">
      <c r="C22" s="35" t="s">
        <v>122</v>
      </c>
      <c r="D22" s="35"/>
      <c r="E22" s="35"/>
      <c r="F22" s="35"/>
      <c r="G22" s="35"/>
      <c r="H22" s="35"/>
    </row>
    <row r="23" spans="2:8" x14ac:dyDescent="0.45">
      <c r="C23" s="35"/>
      <c r="D23" s="35"/>
      <c r="E23" s="35"/>
      <c r="F23" s="35"/>
      <c r="G23" s="35"/>
      <c r="H23" s="35"/>
    </row>
    <row r="24" spans="2:8" x14ac:dyDescent="0.45">
      <c r="C24" s="11"/>
      <c r="D24" s="11"/>
      <c r="E24" s="11"/>
      <c r="F24" s="11"/>
      <c r="G24" s="11"/>
      <c r="H24" s="11"/>
    </row>
    <row r="25" spans="2:8" x14ac:dyDescent="0.45">
      <c r="D25" s="31" t="s">
        <v>1</v>
      </c>
      <c r="E25" s="31"/>
      <c r="F25" s="31"/>
      <c r="G25" s="31"/>
      <c r="H25" s="12" t="s">
        <v>143</v>
      </c>
    </row>
    <row r="26" spans="2:8" x14ac:dyDescent="0.45">
      <c r="B26" s="31" t="s">
        <v>125</v>
      </c>
      <c r="C26" s="32"/>
      <c r="D26" s="33" t="s">
        <v>129</v>
      </c>
      <c r="E26" s="33"/>
      <c r="F26" s="33"/>
      <c r="G26" s="33"/>
      <c r="H26" s="13">
        <v>100000</v>
      </c>
    </row>
    <row r="27" spans="2:8" x14ac:dyDescent="0.45">
      <c r="B27" s="31"/>
      <c r="C27" s="32"/>
      <c r="D27" s="33"/>
      <c r="E27" s="33"/>
      <c r="F27" s="33"/>
      <c r="G27" s="33"/>
      <c r="H27" s="13"/>
    </row>
    <row r="28" spans="2:8" x14ac:dyDescent="0.45">
      <c r="B28" s="31"/>
      <c r="C28" s="31"/>
      <c r="D28" s="33"/>
      <c r="E28" s="33"/>
      <c r="F28" s="33"/>
      <c r="G28" s="33"/>
      <c r="H28" s="13"/>
    </row>
    <row r="29" spans="2:8" x14ac:dyDescent="0.45">
      <c r="B29" s="31"/>
      <c r="C29" s="31"/>
      <c r="D29" s="33"/>
      <c r="E29" s="33"/>
      <c r="F29" s="33"/>
      <c r="G29" s="33"/>
      <c r="H29" s="13"/>
    </row>
    <row r="30" spans="2:8" x14ac:dyDescent="0.45">
      <c r="B30" s="31"/>
      <c r="C30" s="31"/>
      <c r="D30" s="33"/>
      <c r="E30" s="33"/>
      <c r="F30" s="33"/>
      <c r="G30" s="33"/>
      <c r="H30" s="13"/>
    </row>
    <row r="31" spans="2:8" x14ac:dyDescent="0.45">
      <c r="B31" s="31"/>
      <c r="C31" s="31"/>
      <c r="D31" s="33"/>
      <c r="E31" s="33"/>
      <c r="F31" s="33"/>
      <c r="G31" s="33"/>
      <c r="H31" s="13"/>
    </row>
    <row r="32" spans="2:8" x14ac:dyDescent="0.45">
      <c r="B32" s="31" t="s">
        <v>121</v>
      </c>
      <c r="C32" s="31"/>
      <c r="D32" s="31"/>
      <c r="E32" s="31"/>
      <c r="F32" s="31"/>
      <c r="G32" s="31"/>
      <c r="H32" s="14">
        <f>SUM(H26:H31)</f>
        <v>100000</v>
      </c>
    </row>
    <row r="34" spans="3:8" x14ac:dyDescent="0.45">
      <c r="C34" s="3" t="s">
        <v>123</v>
      </c>
    </row>
    <row r="36" spans="3:8" ht="19.5" customHeight="1" x14ac:dyDescent="0.45">
      <c r="C36" s="15"/>
      <c r="D36" s="15"/>
      <c r="E36" s="15"/>
      <c r="F36" s="15"/>
      <c r="G36" s="16" t="s">
        <v>144</v>
      </c>
      <c r="H36" s="13">
        <v>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124</v>
      </c>
    </row>
    <row r="40" spans="3:8" ht="24" customHeight="1" x14ac:dyDescent="0.45">
      <c r="G40" s="16" t="s">
        <v>145</v>
      </c>
      <c r="H40" s="13">
        <v>80000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130</v>
      </c>
      <c r="H42" s="10">
        <f>H32+H36+H40</f>
        <v>180000</v>
      </c>
    </row>
    <row r="43" spans="3:8" ht="20.25" customHeight="1" x14ac:dyDescent="0.45">
      <c r="G43" s="19" t="s">
        <v>131</v>
      </c>
      <c r="H43" s="20" t="str">
        <f>IF(G11=H42,"○","×")</f>
        <v>○</v>
      </c>
    </row>
    <row r="44" spans="3:8" ht="20.25" customHeight="1" x14ac:dyDescent="0.45">
      <c r="E44" s="28" t="s">
        <v>157</v>
      </c>
      <c r="F44" s="28"/>
      <c r="G44" s="29"/>
      <c r="H44" s="26">
        <f>IF(G11&lt;=H42,G11,H42)</f>
        <v>180000</v>
      </c>
    </row>
    <row r="45" spans="3:8" ht="31.5" customHeight="1" x14ac:dyDescent="0.45">
      <c r="G45" s="21" t="s">
        <v>126</v>
      </c>
      <c r="H45" s="21"/>
    </row>
    <row r="46" spans="3:8" ht="31.5" customHeight="1" x14ac:dyDescent="0.45">
      <c r="G46" s="21" t="s">
        <v>127</v>
      </c>
      <c r="H46" s="21"/>
    </row>
    <row r="47" spans="3:8" ht="30.75" customHeight="1" x14ac:dyDescent="0.45">
      <c r="G47" s="21" t="s">
        <v>128</v>
      </c>
      <c r="H47" s="21"/>
    </row>
  </sheetData>
  <mergeCells count="13">
    <mergeCell ref="D25:G25"/>
    <mergeCell ref="B5:H5"/>
    <mergeCell ref="B7:H7"/>
    <mergeCell ref="C22:H23"/>
    <mergeCell ref="E44:G44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D26:G31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小林 由加里</cp:lastModifiedBy>
  <cp:lastPrinted>2025-02-06T09:16:53Z</cp:lastPrinted>
  <dcterms:created xsi:type="dcterms:W3CDTF">2025-01-09T05:11:58Z</dcterms:created>
  <dcterms:modified xsi:type="dcterms:W3CDTF">2025-05-20T04:40:39Z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