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.178\share\02○介護･施設担当(R07)\12_介護ロボット導入支援事業補助金\04_申請依頼（県→事業所）\02施行\01介護事業所宛て\"/>
    </mc:Choice>
  </mc:AlternateContent>
  <xr:revisionPtr revIDLastSave="0" documentId="13_ncr:1_{DC893C3B-9D4B-4E9D-95D7-9E9BE7AA4BCB}" xr6:coauthVersionLast="47" xr6:coauthVersionMax="47" xr10:uidLastSave="{00000000-0000-0000-0000-000000000000}"/>
  <bookViews>
    <workbookView xWindow="-108" yWindow="-108" windowWidth="23256" windowHeight="12576" tabRatio="766" xr2:uid="{E9B7FB46-51E1-4F86-B906-922F9CFF5C2F}"/>
  </bookViews>
  <sheets>
    <sheet name="説明" sheetId="44" r:id="rId1"/>
    <sheet name="仮集計" sheetId="39" r:id="rId2"/>
    <sheet name="T(始)" sheetId="40" r:id="rId3"/>
    <sheet name="テクノロジー(1)" sheetId="33" r:id="rId4"/>
    <sheet name="テクノロジー(2)" sheetId="45" r:id="rId5"/>
    <sheet name="テクノロジー(3)" sheetId="46" r:id="rId6"/>
    <sheet name="T(終)" sheetId="41" r:id="rId7"/>
    <sheet name="P(始)" sheetId="42" r:id="rId8"/>
    <sheet name="パッケージ(1)" sheetId="34" r:id="rId9"/>
    <sheet name="パッケージ(2)" sheetId="47" r:id="rId10"/>
    <sheet name="パッケージ(3)" sheetId="48" r:id="rId11"/>
    <sheet name="P(終)" sheetId="43" r:id="rId12"/>
    <sheet name="※基準額早見表※" sheetId="30" r:id="rId13"/>
    <sheet name="データセット" sheetId="5" state="hidden" r:id="rId14"/>
  </sheets>
  <definedNames>
    <definedName name="_xlnm.Print_Area" localSheetId="3">'テクノロジー(1)'!$A$3:$J$34,'テクノロジー(1)'!$A$36:$J$124</definedName>
    <definedName name="_xlnm.Print_Area" localSheetId="4">'テクノロジー(2)'!$A$3:$J$34,'テクノロジー(2)'!$A$36:$J$124</definedName>
    <definedName name="_xlnm.Print_Area" localSheetId="5">'テクノロジー(3)'!$A$3:$J$34,'テクノロジー(3)'!$A$36:$J$124</definedName>
    <definedName name="_xlnm.Print_Area" localSheetId="8">'パッケージ(1)'!$A$36:$J$117,'パッケージ(1)'!$A$3:$J$34</definedName>
    <definedName name="_xlnm.Print_Area" localSheetId="9">'パッケージ(2)'!$A$36:$J$117,'パッケージ(2)'!$A$3:$J$34</definedName>
    <definedName name="_xlnm.Print_Area" localSheetId="10">'パッケージ(3)'!$A$36:$J$117,'パッケージ(3)'!$A$3:$J$34</definedName>
    <definedName name="_xlnm.Print_Area" localSheetId="1">仮集計!$B$1:$E$6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48" l="1"/>
  <c r="D51" i="48" s="1"/>
  <c r="E108" i="48"/>
  <c r="D50" i="48" s="1"/>
  <c r="G50" i="48" s="1"/>
  <c r="E102" i="48"/>
  <c r="E96" i="48"/>
  <c r="E90" i="48"/>
  <c r="D47" i="48" s="1"/>
  <c r="G47" i="48" s="1"/>
  <c r="E84" i="48"/>
  <c r="D46" i="48" s="1"/>
  <c r="E78" i="48"/>
  <c r="E72" i="48"/>
  <c r="D44" i="48" s="1"/>
  <c r="G44" i="48" s="1"/>
  <c r="E66" i="48"/>
  <c r="E60" i="48"/>
  <c r="D42" i="48" s="1"/>
  <c r="B51" i="48"/>
  <c r="B50" i="48"/>
  <c r="D49" i="48"/>
  <c r="G49" i="48" s="1"/>
  <c r="B49" i="48"/>
  <c r="D48" i="48"/>
  <c r="G48" i="48" s="1"/>
  <c r="B48" i="48"/>
  <c r="B47" i="48"/>
  <c r="B46" i="48"/>
  <c r="D45" i="48"/>
  <c r="G45" i="48" s="1"/>
  <c r="B45" i="48"/>
  <c r="S2" i="48" s="1"/>
  <c r="B44" i="48"/>
  <c r="D43" i="48"/>
  <c r="G43" i="48" s="1"/>
  <c r="B43" i="48"/>
  <c r="W2" i="48" s="1"/>
  <c r="X2" i="48"/>
  <c r="R2" i="48"/>
  <c r="M2" i="48"/>
  <c r="L2" i="48"/>
  <c r="K2" i="48"/>
  <c r="J2" i="48"/>
  <c r="I2" i="48"/>
  <c r="H2" i="48"/>
  <c r="G2" i="48"/>
  <c r="F2" i="48"/>
  <c r="E2" i="48"/>
  <c r="C2" i="48"/>
  <c r="B2" i="48"/>
  <c r="A2" i="48"/>
  <c r="E114" i="47"/>
  <c r="E108" i="47"/>
  <c r="D50" i="47" s="1"/>
  <c r="G50" i="47" s="1"/>
  <c r="E102" i="47"/>
  <c r="E96" i="47"/>
  <c r="D48" i="47" s="1"/>
  <c r="G48" i="47" s="1"/>
  <c r="E90" i="47"/>
  <c r="D47" i="47" s="1"/>
  <c r="G47" i="47" s="1"/>
  <c r="E84" i="47"/>
  <c r="E78" i="47"/>
  <c r="E72" i="47"/>
  <c r="E66" i="47"/>
  <c r="E60" i="47"/>
  <c r="D42" i="47" s="1"/>
  <c r="D51" i="47"/>
  <c r="B51" i="47"/>
  <c r="B50" i="47"/>
  <c r="D49" i="47"/>
  <c r="G49" i="47" s="1"/>
  <c r="B49" i="47"/>
  <c r="B48" i="47"/>
  <c r="B47" i="47"/>
  <c r="D46" i="47"/>
  <c r="G46" i="47" s="1"/>
  <c r="B46" i="47"/>
  <c r="D45" i="47"/>
  <c r="G45" i="47" s="1"/>
  <c r="B45" i="47"/>
  <c r="D44" i="47"/>
  <c r="G44" i="47" s="1"/>
  <c r="B44" i="47"/>
  <c r="X2" i="47" s="1"/>
  <c r="G43" i="47"/>
  <c r="D43" i="47"/>
  <c r="B43" i="47"/>
  <c r="Y2" i="47" s="1"/>
  <c r="M2" i="47"/>
  <c r="L2" i="47"/>
  <c r="K2" i="47"/>
  <c r="J2" i="47"/>
  <c r="I2" i="47"/>
  <c r="H2" i="47"/>
  <c r="G2" i="47"/>
  <c r="F2" i="47"/>
  <c r="E2" i="47"/>
  <c r="C2" i="47"/>
  <c r="B2" i="47"/>
  <c r="A2" i="47"/>
  <c r="E119" i="46"/>
  <c r="E113" i="46"/>
  <c r="E107" i="46"/>
  <c r="E101" i="46"/>
  <c r="D53" i="46" s="1"/>
  <c r="F53" i="46" s="1"/>
  <c r="J53" i="46" s="1"/>
  <c r="E95" i="46"/>
  <c r="D52" i="46" s="1"/>
  <c r="F52" i="46" s="1"/>
  <c r="J52" i="46" s="1"/>
  <c r="E89" i="46"/>
  <c r="E83" i="46"/>
  <c r="D50" i="46" s="1"/>
  <c r="F50" i="46" s="1"/>
  <c r="J50" i="46" s="1"/>
  <c r="E77" i="46"/>
  <c r="D49" i="46" s="1"/>
  <c r="F49" i="46" s="1"/>
  <c r="J49" i="46" s="1"/>
  <c r="E71" i="46"/>
  <c r="D48" i="46" s="1"/>
  <c r="F48" i="46" s="1"/>
  <c r="J48" i="46" s="1"/>
  <c r="E65" i="46"/>
  <c r="D47" i="46" s="1"/>
  <c r="I56" i="46"/>
  <c r="D56" i="46"/>
  <c r="F56" i="46" s="1"/>
  <c r="J56" i="46" s="1"/>
  <c r="B56" i="46"/>
  <c r="I55" i="46"/>
  <c r="D55" i="46"/>
  <c r="F55" i="46" s="1"/>
  <c r="J55" i="46" s="1"/>
  <c r="B55" i="46"/>
  <c r="I54" i="46"/>
  <c r="D54" i="46"/>
  <c r="F54" i="46" s="1"/>
  <c r="J54" i="46" s="1"/>
  <c r="B54" i="46"/>
  <c r="I53" i="46"/>
  <c r="B53" i="46"/>
  <c r="I52" i="46"/>
  <c r="B52" i="46"/>
  <c r="I51" i="46"/>
  <c r="D51" i="46"/>
  <c r="F51" i="46" s="1"/>
  <c r="J51" i="46" s="1"/>
  <c r="B51" i="46"/>
  <c r="I50" i="46"/>
  <c r="B50" i="46"/>
  <c r="I49" i="46"/>
  <c r="B49" i="46"/>
  <c r="I48" i="46"/>
  <c r="B48" i="46"/>
  <c r="AC2" i="46" s="1"/>
  <c r="I47" i="46"/>
  <c r="B47" i="46"/>
  <c r="W2" i="46" s="1"/>
  <c r="G43" i="46"/>
  <c r="G42" i="46"/>
  <c r="B38" i="46"/>
  <c r="M2" i="46"/>
  <c r="L2" i="46"/>
  <c r="K2" i="46"/>
  <c r="J2" i="46"/>
  <c r="I2" i="46"/>
  <c r="H2" i="46"/>
  <c r="G2" i="46"/>
  <c r="F2" i="46"/>
  <c r="E2" i="46"/>
  <c r="C2" i="46"/>
  <c r="B2" i="46"/>
  <c r="A2" i="46"/>
  <c r="E119" i="45"/>
  <c r="E113" i="45"/>
  <c r="E107" i="45"/>
  <c r="E101" i="45"/>
  <c r="D53" i="45" s="1"/>
  <c r="F53" i="45" s="1"/>
  <c r="J53" i="45" s="1"/>
  <c r="E95" i="45"/>
  <c r="D52" i="45" s="1"/>
  <c r="F52" i="45" s="1"/>
  <c r="J52" i="45" s="1"/>
  <c r="E89" i="45"/>
  <c r="D51" i="45" s="1"/>
  <c r="F51" i="45" s="1"/>
  <c r="J51" i="45" s="1"/>
  <c r="E83" i="45"/>
  <c r="D50" i="45" s="1"/>
  <c r="F50" i="45" s="1"/>
  <c r="J50" i="45" s="1"/>
  <c r="E77" i="45"/>
  <c r="D49" i="45" s="1"/>
  <c r="F49" i="45" s="1"/>
  <c r="J49" i="45" s="1"/>
  <c r="E71" i="45"/>
  <c r="E65" i="45"/>
  <c r="D47" i="45" s="1"/>
  <c r="I56" i="45"/>
  <c r="D56" i="45"/>
  <c r="F56" i="45" s="1"/>
  <c r="J56" i="45" s="1"/>
  <c r="B56" i="45"/>
  <c r="I55" i="45"/>
  <c r="D55" i="45"/>
  <c r="F55" i="45" s="1"/>
  <c r="J55" i="45" s="1"/>
  <c r="B55" i="45"/>
  <c r="I54" i="45"/>
  <c r="D54" i="45"/>
  <c r="F54" i="45" s="1"/>
  <c r="J54" i="45" s="1"/>
  <c r="B54" i="45"/>
  <c r="I53" i="45"/>
  <c r="B53" i="45"/>
  <c r="I52" i="45"/>
  <c r="B52" i="45"/>
  <c r="I51" i="45"/>
  <c r="B51" i="45"/>
  <c r="I50" i="45"/>
  <c r="B50" i="45"/>
  <c r="I49" i="45"/>
  <c r="B49" i="45"/>
  <c r="I48" i="45"/>
  <c r="D48" i="45"/>
  <c r="F48" i="45" s="1"/>
  <c r="J48" i="45" s="1"/>
  <c r="B48" i="45"/>
  <c r="I47" i="45"/>
  <c r="B47" i="45"/>
  <c r="AF2" i="45" s="1"/>
  <c r="G43" i="45"/>
  <c r="G42" i="45"/>
  <c r="B38" i="45"/>
  <c r="M2" i="45"/>
  <c r="L2" i="45"/>
  <c r="K2" i="45"/>
  <c r="J2" i="45"/>
  <c r="I2" i="45"/>
  <c r="H2" i="45"/>
  <c r="G2" i="45"/>
  <c r="F2" i="45"/>
  <c r="E2" i="45"/>
  <c r="C2" i="45"/>
  <c r="B2" i="45"/>
  <c r="A2" i="45"/>
  <c r="C4" i="39"/>
  <c r="C5" i="39"/>
  <c r="A2" i="33"/>
  <c r="C2" i="33"/>
  <c r="B2" i="33"/>
  <c r="C2" i="34"/>
  <c r="B2" i="34"/>
  <c r="A2" i="34"/>
  <c r="M2" i="34"/>
  <c r="L2" i="34"/>
  <c r="K2" i="34"/>
  <c r="J2" i="34"/>
  <c r="I2" i="34"/>
  <c r="H2" i="34"/>
  <c r="G2" i="34"/>
  <c r="F2" i="34"/>
  <c r="E2" i="34"/>
  <c r="M2" i="33"/>
  <c r="L2" i="33"/>
  <c r="K2" i="33"/>
  <c r="J2" i="33"/>
  <c r="I2" i="33"/>
  <c r="H2" i="33"/>
  <c r="G2" i="33"/>
  <c r="F2" i="33"/>
  <c r="E2" i="33"/>
  <c r="B44" i="34"/>
  <c r="B45" i="34"/>
  <c r="B46" i="34"/>
  <c r="B47" i="34"/>
  <c r="B48" i="34"/>
  <c r="B49" i="34"/>
  <c r="B50" i="34"/>
  <c r="B51" i="34"/>
  <c r="B43" i="34"/>
  <c r="Q2" i="34" s="1"/>
  <c r="D48" i="34"/>
  <c r="G48" i="34" s="1"/>
  <c r="E114" i="34"/>
  <c r="D51" i="34" s="1"/>
  <c r="E108" i="34"/>
  <c r="D50" i="34" s="1"/>
  <c r="G50" i="34" s="1"/>
  <c r="E102" i="34"/>
  <c r="D49" i="34" s="1"/>
  <c r="G49" i="34" s="1"/>
  <c r="E96" i="34"/>
  <c r="E90" i="34"/>
  <c r="D47" i="34" s="1"/>
  <c r="G47" i="34" s="1"/>
  <c r="B47" i="33"/>
  <c r="B48" i="33"/>
  <c r="B49" i="33"/>
  <c r="B50" i="33"/>
  <c r="B51" i="33"/>
  <c r="B52" i="33"/>
  <c r="B53" i="33"/>
  <c r="B54" i="33"/>
  <c r="B55" i="33"/>
  <c r="B56" i="33"/>
  <c r="E119" i="33"/>
  <c r="D56" i="33" s="1"/>
  <c r="F56" i="33" s="1"/>
  <c r="E113" i="33"/>
  <c r="D55" i="33" s="1"/>
  <c r="F55" i="33" s="1"/>
  <c r="E107" i="33"/>
  <c r="D54" i="33" s="1"/>
  <c r="F54" i="33" s="1"/>
  <c r="E101" i="33"/>
  <c r="D53" i="33" s="1"/>
  <c r="F53" i="33" s="1"/>
  <c r="E95" i="33"/>
  <c r="D52" i="33" s="1"/>
  <c r="F52" i="33" s="1"/>
  <c r="I52" i="33"/>
  <c r="I53" i="33"/>
  <c r="I54" i="33"/>
  <c r="I55" i="33"/>
  <c r="I56" i="33"/>
  <c r="I47" i="33"/>
  <c r="B38" i="33"/>
  <c r="E60" i="34"/>
  <c r="D42" i="34" s="1"/>
  <c r="AB2" i="34" s="1"/>
  <c r="E66" i="34"/>
  <c r="D43" i="34" s="1"/>
  <c r="G43" i="34" s="1"/>
  <c r="E72" i="34"/>
  <c r="D44" i="34" s="1"/>
  <c r="G44" i="34" s="1"/>
  <c r="E78" i="34"/>
  <c r="D45" i="34" s="1"/>
  <c r="G45" i="34" s="1"/>
  <c r="E84" i="34"/>
  <c r="D46" i="34" s="1"/>
  <c r="G51" i="34" s="1"/>
  <c r="G42" i="33"/>
  <c r="G43" i="33"/>
  <c r="I48" i="33"/>
  <c r="I49" i="33"/>
  <c r="I50" i="33"/>
  <c r="I51" i="33"/>
  <c r="E65" i="33"/>
  <c r="D47" i="33" s="1"/>
  <c r="E71" i="33"/>
  <c r="D48" i="33" s="1"/>
  <c r="F48" i="33" s="1"/>
  <c r="E77" i="33"/>
  <c r="D49" i="33" s="1"/>
  <c r="F49" i="33" s="1"/>
  <c r="E83" i="33"/>
  <c r="D50" i="33" s="1"/>
  <c r="F50" i="33" s="1"/>
  <c r="E89" i="33"/>
  <c r="D51" i="33" s="1"/>
  <c r="F51" i="33" s="1"/>
  <c r="D52" i="48" l="1"/>
  <c r="N2" i="48" s="1"/>
  <c r="AB2" i="48"/>
  <c r="G42" i="48"/>
  <c r="G46" i="48"/>
  <c r="G51" i="48"/>
  <c r="AC2" i="48"/>
  <c r="Y2" i="48"/>
  <c r="Z2" i="48"/>
  <c r="AD2" i="48"/>
  <c r="AA2" i="48"/>
  <c r="AE2" i="48"/>
  <c r="P2" i="48"/>
  <c r="AF2" i="48"/>
  <c r="Q2" i="48"/>
  <c r="T2" i="48"/>
  <c r="U2" i="48"/>
  <c r="V2" i="48"/>
  <c r="G42" i="47"/>
  <c r="D52" i="47"/>
  <c r="N2" i="47" s="1"/>
  <c r="D5" i="39" s="1"/>
  <c r="AB2" i="47"/>
  <c r="AC2" i="47"/>
  <c r="G51" i="47"/>
  <c r="Z2" i="47"/>
  <c r="AA2" i="47"/>
  <c r="R5" i="39"/>
  <c r="AD2" i="47"/>
  <c r="V2" i="47"/>
  <c r="P2" i="47"/>
  <c r="AF2" i="47"/>
  <c r="Q2" i="47"/>
  <c r="AE2" i="47"/>
  <c r="R2" i="47"/>
  <c r="S2" i="47"/>
  <c r="T2" i="47"/>
  <c r="U2" i="47"/>
  <c r="W2" i="47"/>
  <c r="D57" i="46"/>
  <c r="N2" i="46" s="1"/>
  <c r="F47" i="46"/>
  <c r="J47" i="46" s="1"/>
  <c r="J57" i="46" s="1"/>
  <c r="O2" i="46" s="1"/>
  <c r="AD2" i="46"/>
  <c r="P2" i="46"/>
  <c r="S2" i="46"/>
  <c r="X2" i="46"/>
  <c r="Y2" i="46"/>
  <c r="AB2" i="46"/>
  <c r="AE2" i="46"/>
  <c r="AF2" i="46"/>
  <c r="U2" i="46"/>
  <c r="Z2" i="46"/>
  <c r="AA2" i="46"/>
  <c r="V2" i="46"/>
  <c r="Q2" i="46"/>
  <c r="R2" i="46"/>
  <c r="T2" i="46"/>
  <c r="D57" i="45"/>
  <c r="N2" i="45" s="1"/>
  <c r="F47" i="45"/>
  <c r="J47" i="45" s="1"/>
  <c r="J57" i="45" s="1"/>
  <c r="O2" i="45" s="1"/>
  <c r="AB2" i="45"/>
  <c r="AC2" i="45"/>
  <c r="Q2" i="45"/>
  <c r="S2" i="45"/>
  <c r="T2" i="45"/>
  <c r="U2" i="45"/>
  <c r="W2" i="45"/>
  <c r="X2" i="45"/>
  <c r="R2" i="45"/>
  <c r="V2" i="45"/>
  <c r="Y2" i="45"/>
  <c r="Z2" i="45"/>
  <c r="AA2" i="45"/>
  <c r="AD2" i="45"/>
  <c r="AE2" i="45"/>
  <c r="P2" i="45"/>
  <c r="C6" i="39"/>
  <c r="AF2" i="34"/>
  <c r="AC2" i="34"/>
  <c r="S5" i="39" s="1"/>
  <c r="AA2" i="34"/>
  <c r="Q5" i="39" s="1"/>
  <c r="Z2" i="34"/>
  <c r="P5" i="39" s="1"/>
  <c r="AE2" i="34"/>
  <c r="AD2" i="34"/>
  <c r="T5" i="39" s="1"/>
  <c r="Y2" i="34"/>
  <c r="O5" i="39" s="1"/>
  <c r="X2" i="34"/>
  <c r="N5" i="39" s="1"/>
  <c r="W2" i="34"/>
  <c r="V2" i="34"/>
  <c r="U2" i="34"/>
  <c r="T2" i="34"/>
  <c r="S2" i="34"/>
  <c r="I5" i="39" s="1"/>
  <c r="R2" i="34"/>
  <c r="P2" i="34"/>
  <c r="AF2" i="33"/>
  <c r="AA2" i="33"/>
  <c r="U2" i="33"/>
  <c r="AD2" i="33"/>
  <c r="W2" i="33"/>
  <c r="V2" i="33"/>
  <c r="T2" i="33"/>
  <c r="J4" i="39" s="1"/>
  <c r="AC2" i="33"/>
  <c r="S4" i="39" s="1"/>
  <c r="S2" i="33"/>
  <c r="I4" i="39" s="1"/>
  <c r="AE2" i="33"/>
  <c r="U4" i="39" s="1"/>
  <c r="AB2" i="33"/>
  <c r="R4" i="39" s="1"/>
  <c r="Y2" i="33"/>
  <c r="O4" i="39" s="1"/>
  <c r="R2" i="33"/>
  <c r="Z2" i="33"/>
  <c r="X2" i="33"/>
  <c r="Q2" i="33"/>
  <c r="P2" i="33"/>
  <c r="F4" i="39" s="1"/>
  <c r="G46" i="34"/>
  <c r="D52" i="34"/>
  <c r="N2" i="34" s="1"/>
  <c r="D57" i="33"/>
  <c r="N2" i="33" s="1"/>
  <c r="D4" i="39" s="1"/>
  <c r="D6" i="39" s="1"/>
  <c r="J54" i="33"/>
  <c r="J55" i="33"/>
  <c r="J56" i="33"/>
  <c r="J53" i="33"/>
  <c r="J52" i="33"/>
  <c r="J51" i="33"/>
  <c r="J48" i="33"/>
  <c r="J50" i="33"/>
  <c r="J49" i="33"/>
  <c r="G42" i="34"/>
  <c r="F47" i="33"/>
  <c r="J47" i="33" s="1"/>
  <c r="J5" i="39" l="1"/>
  <c r="J6" i="39" s="1"/>
  <c r="G5" i="39"/>
  <c r="K5" i="39"/>
  <c r="G52" i="48"/>
  <c r="O2" i="48" s="1"/>
  <c r="V5" i="39"/>
  <c r="U5" i="39"/>
  <c r="F5" i="39"/>
  <c r="H5" i="39"/>
  <c r="R6" i="39"/>
  <c r="L5" i="39"/>
  <c r="M5" i="39"/>
  <c r="G52" i="47"/>
  <c r="O2" i="47" s="1"/>
  <c r="E5" i="39" s="1"/>
  <c r="H4" i="39"/>
  <c r="H6" i="39" s="1"/>
  <c r="V4" i="39"/>
  <c r="P4" i="39"/>
  <c r="P6" i="39" s="1"/>
  <c r="L4" i="39"/>
  <c r="M4" i="39"/>
  <c r="T4" i="39"/>
  <c r="T6" i="39" s="1"/>
  <c r="K4" i="39"/>
  <c r="K6" i="39" s="1"/>
  <c r="Q4" i="39"/>
  <c r="Q6" i="39" s="1"/>
  <c r="G4" i="39"/>
  <c r="N4" i="39"/>
  <c r="O6" i="39"/>
  <c r="N6" i="39"/>
  <c r="U6" i="39"/>
  <c r="I6" i="39"/>
  <c r="S6" i="39"/>
  <c r="L6" i="39"/>
  <c r="F6" i="39"/>
  <c r="V6" i="39"/>
  <c r="G52" i="34"/>
  <c r="O2" i="34" s="1"/>
  <c r="J57" i="33"/>
  <c r="O2" i="33" s="1"/>
  <c r="E4" i="39" s="1"/>
  <c r="G6" i="39" l="1"/>
  <c r="M6" i="39"/>
  <c r="E6" i="39"/>
  <c r="F7" i="39"/>
</calcChain>
</file>

<file path=xl/sharedStrings.xml><?xml version="1.0" encoding="utf-8"?>
<sst xmlns="http://schemas.openxmlformats.org/spreadsheetml/2006/main" count="1517" uniqueCount="343">
  <si>
    <t>サービス種別</t>
    <rPh sb="4" eb="6">
      <t>シュベツ</t>
    </rPh>
    <phoneticPr fontId="1"/>
  </si>
  <si>
    <t>講じている</t>
    <rPh sb="0" eb="1">
      <t>コウ</t>
    </rPh>
    <phoneticPr fontId="1"/>
  </si>
  <si>
    <t>12千葉県</t>
  </si>
  <si>
    <t>110_訪問介護</t>
  </si>
  <si>
    <t>1～10名</t>
  </si>
  <si>
    <t>ケアプランデータ連携システム</t>
    <rPh sb="8" eb="10">
      <t>レンケイ</t>
    </rPh>
    <phoneticPr fontId="1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</si>
  <si>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"/>
  </si>
  <si>
    <t>利用申請を行っている</t>
    <rPh sb="0" eb="2">
      <t>リヨウ</t>
    </rPh>
    <rPh sb="2" eb="4">
      <t>シンセイ</t>
    </rPh>
    <rPh sb="5" eb="6">
      <t>オコナ</t>
    </rPh>
    <phoneticPr fontId="1"/>
  </si>
  <si>
    <t>「★一つ星」又は「★★二つ星」のいずれかを宣言している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</si>
  <si>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</si>
  <si>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</si>
  <si>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</si>
  <si>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</si>
  <si>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ケアプー</t>
    <phoneticPr fontId="1"/>
  </si>
  <si>
    <t>セキュリティアクション</t>
    <phoneticPr fontId="1"/>
  </si>
  <si>
    <t>01北海道</t>
  </si>
  <si>
    <t>○</t>
    <phoneticPr fontId="1"/>
  </si>
  <si>
    <t>02青森県</t>
  </si>
  <si>
    <t>-</t>
    <phoneticPr fontId="1"/>
  </si>
  <si>
    <t>120_訪問入浴介護</t>
  </si>
  <si>
    <t>11～20名</t>
  </si>
  <si>
    <t>その他厚労省が認めたシステム</t>
    <rPh sb="2" eb="3">
      <t>タ</t>
    </rPh>
    <rPh sb="3" eb="6">
      <t>コウロウショウ</t>
    </rPh>
    <rPh sb="7" eb="8">
      <t>ミト</t>
    </rPh>
    <phoneticPr fontId="1"/>
  </si>
  <si>
    <t>宣言していない</t>
    <rPh sb="0" eb="2">
      <t>センゲン</t>
    </rPh>
    <phoneticPr fontId="1"/>
  </si>
  <si>
    <t>利用申請を行っていない</t>
    <rPh sb="0" eb="2">
      <t>リヨウ</t>
    </rPh>
    <rPh sb="2" eb="4">
      <t>シンセイ</t>
    </rPh>
    <rPh sb="5" eb="6">
      <t>オコナ</t>
    </rPh>
    <phoneticPr fontId="1"/>
  </si>
  <si>
    <t>03岩手県</t>
  </si>
  <si>
    <t>130_訪問看護</t>
  </si>
  <si>
    <t>21～30名</t>
  </si>
  <si>
    <t>利用していない</t>
    <rPh sb="0" eb="2">
      <t>リヨウ</t>
    </rPh>
    <phoneticPr fontId="1"/>
  </si>
  <si>
    <t>04宮城県</t>
  </si>
  <si>
    <t>●</t>
    <phoneticPr fontId="1"/>
  </si>
  <si>
    <t>140_訪問リハビリテーション</t>
  </si>
  <si>
    <t>31名～</t>
    <phoneticPr fontId="1"/>
  </si>
  <si>
    <t>31～40名</t>
  </si>
  <si>
    <t>05秋田県</t>
  </si>
  <si>
    <t>150_通所介護</t>
  </si>
  <si>
    <t>41～50名</t>
    <rPh sb="5" eb="6">
      <t>メイ</t>
    </rPh>
    <phoneticPr fontId="1"/>
  </si>
  <si>
    <t>周知している</t>
    <rPh sb="0" eb="2">
      <t>シュウチ</t>
    </rPh>
    <phoneticPr fontId="1"/>
  </si>
  <si>
    <t>１～５０</t>
    <phoneticPr fontId="1"/>
  </si>
  <si>
    <t>06山形県</t>
  </si>
  <si>
    <t>155_通所介護（療養通所介護）</t>
  </si>
  <si>
    <t>51～60名</t>
  </si>
  <si>
    <t>周知していない</t>
    <rPh sb="0" eb="2">
      <t>シュウチ</t>
    </rPh>
    <phoneticPr fontId="1"/>
  </si>
  <si>
    <t>５１～１００</t>
    <phoneticPr fontId="1"/>
  </si>
  <si>
    <t>07福島県</t>
  </si>
  <si>
    <t>160_通所リハビリテーション</t>
  </si>
  <si>
    <t>61名～70名</t>
  </si>
  <si>
    <t>１０１～１５０</t>
    <phoneticPr fontId="1"/>
  </si>
  <si>
    <t>08茨城県</t>
  </si>
  <si>
    <t>170_福祉用具貸与</t>
  </si>
  <si>
    <t>71名～80名</t>
  </si>
  <si>
    <t>居宅サービス計画書</t>
    <rPh sb="0" eb="2">
      <t>キョタク</t>
    </rPh>
    <rPh sb="6" eb="9">
      <t>ケイカクショ</t>
    </rPh>
    <phoneticPr fontId="1"/>
  </si>
  <si>
    <t>１５１～２００</t>
    <phoneticPr fontId="1"/>
  </si>
  <si>
    <t>09栃木県</t>
  </si>
  <si>
    <t>81名～90名</t>
  </si>
  <si>
    <t>サービス利用票</t>
    <rPh sb="4" eb="6">
      <t>リヨウ</t>
    </rPh>
    <rPh sb="6" eb="7">
      <t>ヒョウ</t>
    </rPh>
    <phoneticPr fontId="1"/>
  </si>
  <si>
    <t>２０１～２５０</t>
    <phoneticPr fontId="1"/>
  </si>
  <si>
    <t>10群馬県</t>
  </si>
  <si>
    <t>220_短期入所療養介護（介護老人保健施設）</t>
  </si>
  <si>
    <t>91名～100名</t>
  </si>
  <si>
    <t>２５１～３００</t>
    <phoneticPr fontId="1"/>
  </si>
  <si>
    <t>11埼玉県</t>
  </si>
  <si>
    <t>230_短期入所療養介護（介護療養型医療施設）</t>
  </si>
  <si>
    <t>101名～</t>
  </si>
  <si>
    <t>３０１～３５０</t>
    <phoneticPr fontId="1"/>
  </si>
  <si>
    <t>551_短期入所療養介護（介護医療院）</t>
  </si>
  <si>
    <t>３５１～４００</t>
    <phoneticPr fontId="1"/>
  </si>
  <si>
    <t>13東京都</t>
  </si>
  <si>
    <t>４０１～４５０</t>
    <phoneticPr fontId="1"/>
  </si>
  <si>
    <t>14神奈川県</t>
  </si>
  <si>
    <t>331_特定施設入居者生活介護（有料老人ホーム）</t>
  </si>
  <si>
    <t>４５１～５００</t>
    <phoneticPr fontId="1"/>
  </si>
  <si>
    <t>15新潟県</t>
  </si>
  <si>
    <t>332_特定施設入居者生活介護（軽費老人ホーム）</t>
  </si>
  <si>
    <t>５０１～</t>
    <phoneticPr fontId="1"/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</si>
  <si>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</si>
  <si>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</si>
  <si>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</si>
  <si>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</si>
  <si>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</si>
  <si>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</si>
  <si>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</si>
  <si>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</si>
  <si>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</si>
  <si>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</si>
  <si>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</si>
  <si>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</si>
  <si>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</si>
  <si>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</si>
  <si>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</si>
  <si>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</si>
  <si>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</si>
  <si>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</si>
  <si>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</si>
  <si>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</si>
  <si>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</si>
  <si>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</si>
  <si>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</si>
  <si>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</si>
  <si>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</si>
  <si>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</si>
  <si>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</si>
  <si>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</si>
  <si>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</si>
  <si>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</si>
  <si>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</si>
  <si>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</si>
  <si>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</si>
  <si>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</si>
  <si>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</si>
  <si>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</si>
  <si>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</si>
  <si>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</si>
  <si>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</si>
  <si>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</si>
  <si>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</si>
  <si>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</si>
  <si>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</si>
  <si>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</si>
  <si>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</si>
  <si>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</si>
  <si>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</si>
  <si>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</si>
  <si>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</si>
  <si>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</si>
  <si>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介護事業所名</t>
    <rPh sb="0" eb="2">
      <t>カイゴ</t>
    </rPh>
    <rPh sb="2" eb="5">
      <t>ジギョウショ</t>
    </rPh>
    <rPh sb="5" eb="6">
      <t>メイ</t>
    </rPh>
    <phoneticPr fontId="1"/>
  </si>
  <si>
    <t>介護保険事業所番号</t>
    <rPh sb="0" eb="4">
      <t>カイゴホケン</t>
    </rPh>
    <rPh sb="4" eb="7">
      <t>ジギョウショ</t>
    </rPh>
    <rPh sb="7" eb="9">
      <t>バンゴウ</t>
    </rPh>
    <phoneticPr fontId="1"/>
  </si>
  <si>
    <t>サービス種類</t>
    <rPh sb="4" eb="6">
      <t>シュルイ</t>
    </rPh>
    <phoneticPr fontId="1"/>
  </si>
  <si>
    <t>（単位：円）</t>
    <rPh sb="1" eb="3">
      <t>タンイ</t>
    </rPh>
    <rPh sb="4" eb="5">
      <t>エン</t>
    </rPh>
    <phoneticPr fontId="1"/>
  </si>
  <si>
    <t>無</t>
    <rPh sb="0" eb="1">
      <t>ナシ</t>
    </rPh>
    <phoneticPr fontId="1"/>
  </si>
  <si>
    <t>※２　導入する目的、効果は、介護従事者の負担軽減等による雇用環境の改善、離職防止及び定着促進を中心に、数値
　　　 を用いてできるだけ具体的に記載すること。</t>
    <rPh sb="3" eb="5">
      <t>ドウニュウ</t>
    </rPh>
    <rPh sb="7" eb="9">
      <t>モクテキ</t>
    </rPh>
    <rPh sb="10" eb="12">
      <t>コウカ</t>
    </rPh>
    <rPh sb="14" eb="16">
      <t>カイゴ</t>
    </rPh>
    <rPh sb="16" eb="19">
      <t>ジュウジシャ</t>
    </rPh>
    <rPh sb="20" eb="22">
      <t>フタン</t>
    </rPh>
    <rPh sb="22" eb="24">
      <t>ケイゲン</t>
    </rPh>
    <rPh sb="24" eb="25">
      <t>トウ</t>
    </rPh>
    <rPh sb="28" eb="30">
      <t>コヨウ</t>
    </rPh>
    <rPh sb="30" eb="32">
      <t>カンキョウ</t>
    </rPh>
    <rPh sb="33" eb="35">
      <t>カイゼン</t>
    </rPh>
    <rPh sb="36" eb="38">
      <t>リショク</t>
    </rPh>
    <rPh sb="38" eb="40">
      <t>ボウシ</t>
    </rPh>
    <rPh sb="40" eb="41">
      <t>オヨ</t>
    </rPh>
    <rPh sb="42" eb="44">
      <t>テイチャク</t>
    </rPh>
    <rPh sb="44" eb="46">
      <t>ソクシン</t>
    </rPh>
    <rPh sb="47" eb="49">
      <t>チュウシン</t>
    </rPh>
    <rPh sb="51" eb="53">
      <t>スウチ</t>
    </rPh>
    <rPh sb="59" eb="60">
      <t>モチ</t>
    </rPh>
    <rPh sb="67" eb="70">
      <t>グタイテキ</t>
    </rPh>
    <rPh sb="71" eb="73">
      <t>キサイ</t>
    </rPh>
    <phoneticPr fontId="1"/>
  </si>
  <si>
    <t>ア　新規導入</t>
    <rPh sb="2" eb="6">
      <t>シンキドウニュウ</t>
    </rPh>
    <phoneticPr fontId="1"/>
  </si>
  <si>
    <t>イ　導入済（転記不要とするための改修）</t>
    <rPh sb="2" eb="5">
      <t>ドウニュウズ</t>
    </rPh>
    <rPh sb="6" eb="8">
      <t>テンキ</t>
    </rPh>
    <rPh sb="8" eb="10">
      <t>フヨウ</t>
    </rPh>
    <rPh sb="16" eb="18">
      <t>カイシュウ</t>
    </rPh>
    <phoneticPr fontId="1"/>
  </si>
  <si>
    <t>エ　機能追加</t>
    <rPh sb="2" eb="4">
      <t>キノウ</t>
    </rPh>
    <rPh sb="4" eb="6">
      <t>ツイカ</t>
    </rPh>
    <phoneticPr fontId="1"/>
  </si>
  <si>
    <t>介護テクノロジーのパッケージ型導入支援</t>
    <rPh sb="0" eb="2">
      <t>カイゴ</t>
    </rPh>
    <rPh sb="14" eb="15">
      <t>ガタ</t>
    </rPh>
    <rPh sb="15" eb="19">
      <t>ドウニュウシエン</t>
    </rPh>
    <phoneticPr fontId="1"/>
  </si>
  <si>
    <t>介護テクノロジー定着支援事業　導入支援計画（報告）書</t>
    <rPh sb="0" eb="2">
      <t>カイゴ</t>
    </rPh>
    <rPh sb="8" eb="10">
      <t>テイチャク</t>
    </rPh>
    <rPh sb="10" eb="12">
      <t>シエン</t>
    </rPh>
    <rPh sb="12" eb="14">
      <t>ジギョウ</t>
    </rPh>
    <rPh sb="15" eb="17">
      <t>ドウニュウ</t>
    </rPh>
    <rPh sb="17" eb="19">
      <t>シエン</t>
    </rPh>
    <rPh sb="19" eb="21">
      <t>ケイカク</t>
    </rPh>
    <rPh sb="22" eb="24">
      <t>ホウコク</t>
    </rPh>
    <rPh sb="25" eb="26">
      <t>ショ</t>
    </rPh>
    <phoneticPr fontId="1"/>
  </si>
  <si>
    <t>介護テクノロジー等の導入支援</t>
    <rPh sb="0" eb="2">
      <t>カイゴ</t>
    </rPh>
    <rPh sb="8" eb="9">
      <t>トウ</t>
    </rPh>
    <rPh sb="10" eb="12">
      <t>ドウニュウ</t>
    </rPh>
    <rPh sb="12" eb="14">
      <t>シエン</t>
    </rPh>
    <phoneticPr fontId="1"/>
  </si>
  <si>
    <t>利用定員数</t>
    <rPh sb="0" eb="2">
      <t>リヨウ</t>
    </rPh>
    <rPh sb="2" eb="5">
      <t>テイインスウ</t>
    </rPh>
    <phoneticPr fontId="1"/>
  </si>
  <si>
    <t>補助対象台数割合</t>
    <rPh sb="0" eb="4">
      <t>ホジョタイショウ</t>
    </rPh>
    <rPh sb="4" eb="6">
      <t>ダイスウ</t>
    </rPh>
    <rPh sb="6" eb="8">
      <t>ワリアイ</t>
    </rPh>
    <phoneticPr fontId="1"/>
  </si>
  <si>
    <t>1/10</t>
    <phoneticPr fontId="1"/>
  </si>
  <si>
    <t>1/20</t>
    <phoneticPr fontId="1"/>
  </si>
  <si>
    <t>①移乗支援（装着）</t>
    <rPh sb="1" eb="3">
      <t>イジョウ</t>
    </rPh>
    <rPh sb="3" eb="5">
      <t>シエン</t>
    </rPh>
    <rPh sb="6" eb="8">
      <t>ソウチャク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</si>
  <si>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</si>
  <si>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1" eb="5">
      <t>イドウシエン</t>
    </rPh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</si>
  <si>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</si>
  <si>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5">
      <t>イドウシエン</t>
    </rPh>
    <rPh sb="6" eb="8">
      <t>ソウチャク</t>
    </rPh>
    <phoneticPr fontId="1"/>
  </si>
  <si>
    <t>⑥排泄支援（排泄予測・検知）</t>
    <rPh sb="1" eb="3">
      <t>ハイセツ</t>
    </rPh>
    <rPh sb="3" eb="5">
      <t>シエン</t>
    </rPh>
    <rPh sb="6" eb="10">
      <t>ハイセツヨソク</t>
    </rPh>
    <rPh sb="11" eb="13">
      <t>ケンチ</t>
    </rPh>
    <phoneticPr fontId="1"/>
  </si>
  <si>
    <t>⑦排泄支援（排泄物処理）</t>
    <rPh sb="1" eb="5">
      <t>ハイセツシエン</t>
    </rPh>
    <rPh sb="6" eb="9">
      <t>ハイセツブツ</t>
    </rPh>
    <rPh sb="9" eb="11">
      <t>ショリ</t>
    </rPh>
    <phoneticPr fontId="1"/>
  </si>
  <si>
    <t>導入目的</t>
    <rPh sb="0" eb="4">
      <t>ドウニュウモクテキ</t>
    </rPh>
    <phoneticPr fontId="1"/>
  </si>
  <si>
    <t>⑧排泄支援（動作支援）</t>
    <rPh sb="1" eb="5">
      <t>ハイセツシエン</t>
    </rPh>
    <rPh sb="6" eb="8">
      <t>ドウサ</t>
    </rPh>
    <rPh sb="8" eb="10">
      <t>シエン</t>
    </rPh>
    <phoneticPr fontId="1"/>
  </si>
  <si>
    <t>⑨入浴支援</t>
    <rPh sb="1" eb="5">
      <t>ニュウヨクシエン</t>
    </rPh>
    <phoneticPr fontId="1"/>
  </si>
  <si>
    <t>⑩見守り・コミュニケーション（見守り（施設））</t>
    <rPh sb="1" eb="3">
      <t>ミマモ</t>
    </rPh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</si>
  <si>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</si>
  <si>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</si>
  <si>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7">
      <t>カイゴギョウムシエン</t>
    </rPh>
    <phoneticPr fontId="1"/>
  </si>
  <si>
    <t>⑭機能訓練支援</t>
    <rPh sb="1" eb="3">
      <t>キノウ</t>
    </rPh>
    <rPh sb="3" eb="5">
      <t>クンレン</t>
    </rPh>
    <rPh sb="5" eb="7">
      <t>シエン</t>
    </rPh>
    <phoneticPr fontId="1"/>
  </si>
  <si>
    <t>⑮食事・栄養管理支援</t>
    <rPh sb="1" eb="3">
      <t>ショクジ</t>
    </rPh>
    <rPh sb="4" eb="8">
      <t>エイヨウカンリ</t>
    </rPh>
    <rPh sb="8" eb="10">
      <t>シエン</t>
    </rPh>
    <phoneticPr fontId="1"/>
  </si>
  <si>
    <t>⑯認知症生活支援・認知症ケア支援</t>
    <rPh sb="1" eb="4">
      <t>ニンチショウ</t>
    </rPh>
    <rPh sb="4" eb="8">
      <t>セイカツシエン</t>
    </rPh>
    <rPh sb="9" eb="12">
      <t>ニンチショウ</t>
    </rPh>
    <rPh sb="14" eb="16">
      <t>シエン</t>
    </rPh>
    <phoneticPr fontId="1"/>
  </si>
  <si>
    <t>⑰その他</t>
    <rPh sb="3" eb="4">
      <t>タ</t>
    </rPh>
    <phoneticPr fontId="1"/>
  </si>
  <si>
    <t>区分</t>
    <rPh sb="0" eb="2">
      <t>クブン</t>
    </rPh>
    <phoneticPr fontId="1"/>
  </si>
  <si>
    <t>（ア）重点分野に該当する介護テクノロジー</t>
    <rPh sb="3" eb="5">
      <t>ジュウテン</t>
    </rPh>
    <rPh sb="5" eb="7">
      <t>ブンヤ</t>
    </rPh>
    <rPh sb="8" eb="10">
      <t>ガイトウ</t>
    </rPh>
    <rPh sb="12" eb="14">
      <t>カイゴ</t>
    </rPh>
    <phoneticPr fontId="1"/>
  </si>
  <si>
    <t>職員数が1～10名</t>
    <rPh sb="0" eb="3">
      <t>ショクインスウ</t>
    </rPh>
    <rPh sb="8" eb="9">
      <t>メイ</t>
    </rPh>
    <phoneticPr fontId="1"/>
  </si>
  <si>
    <t>職員数が11～20名</t>
    <rPh sb="0" eb="3">
      <t>ショクインスウ</t>
    </rPh>
    <rPh sb="9" eb="10">
      <t>メイ</t>
    </rPh>
    <phoneticPr fontId="1"/>
  </si>
  <si>
    <t>職員数が21～30名</t>
    <rPh sb="0" eb="3">
      <t>ショクインスウ</t>
    </rPh>
    <rPh sb="9" eb="10">
      <t>メイ</t>
    </rPh>
    <phoneticPr fontId="1"/>
  </si>
  <si>
    <t>職員数が31名以上</t>
    <rPh sb="0" eb="3">
      <t>ショクインスウ</t>
    </rPh>
    <rPh sb="6" eb="7">
      <t>メイ</t>
    </rPh>
    <rPh sb="7" eb="9">
      <t>イジョウ</t>
    </rPh>
    <phoneticPr fontId="1"/>
  </si>
  <si>
    <t>※１　事業所ごとに「介護テクノロジー等の導入支援」、「介護テクノロジーのパッケージ型導入支援」の導入支援計画（報
　　　 告）書をそれぞれ作成すること。
　　　 なお、本書は１計画につき、１回までの補助とし、同じ内容での補助は不可。</t>
    <rPh sb="3" eb="6">
      <t>ジギョウショ</t>
    </rPh>
    <rPh sb="10" eb="12">
      <t>カイゴ</t>
    </rPh>
    <rPh sb="18" eb="19">
      <t>トウ</t>
    </rPh>
    <rPh sb="20" eb="24">
      <t>ドウニュウシエン</t>
    </rPh>
    <rPh sb="27" eb="29">
      <t>カイゴ</t>
    </rPh>
    <rPh sb="41" eb="42">
      <t>ガタ</t>
    </rPh>
    <rPh sb="42" eb="44">
      <t>ドウニュウ</t>
    </rPh>
    <rPh sb="44" eb="45">
      <t>シ</t>
    </rPh>
    <rPh sb="45" eb="46">
      <t>エン</t>
    </rPh>
    <rPh sb="48" eb="52">
      <t>ドウニュウシエン</t>
    </rPh>
    <rPh sb="52" eb="54">
      <t>ケイカク</t>
    </rPh>
    <rPh sb="63" eb="64">
      <t>ショ</t>
    </rPh>
    <rPh sb="69" eb="71">
      <t>サクセイ</t>
    </rPh>
    <rPh sb="84" eb="86">
      <t>ホンショ</t>
    </rPh>
    <rPh sb="104" eb="105">
      <t>オナ</t>
    </rPh>
    <rPh sb="106" eb="108">
      <t>ナイヨウ</t>
    </rPh>
    <rPh sb="110" eb="112">
      <t>ホジョ</t>
    </rPh>
    <rPh sb="113" eb="115">
      <t>フカ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</si>
  <si>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</si>
  <si>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</si>
  <si>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</si>
  <si>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3">
      <t>イドウ</t>
    </rPh>
    <rPh sb="3" eb="5">
      <t>シエン</t>
    </rPh>
    <rPh sb="6" eb="8">
      <t>ソウチャク</t>
    </rPh>
    <phoneticPr fontId="1"/>
  </si>
  <si>
    <t>基準額早見表（介護テクノロジー等の導入支援）</t>
    <rPh sb="0" eb="3">
      <t>キジュンガク</t>
    </rPh>
    <rPh sb="3" eb="6">
      <t>ハヤミヒョウ</t>
    </rPh>
    <rPh sb="7" eb="9">
      <t>カイゴ</t>
    </rPh>
    <rPh sb="15" eb="16">
      <t>トウ</t>
    </rPh>
    <rPh sb="17" eb="21">
      <t>ドウニュウシエン</t>
    </rPh>
    <phoneticPr fontId="1"/>
  </si>
  <si>
    <t>⑥排泄支援（排泄予測・検知）</t>
    <rPh sb="6" eb="10">
      <t>ハイセツヨソク</t>
    </rPh>
    <rPh sb="11" eb="13">
      <t>ケンチ</t>
    </rPh>
    <phoneticPr fontId="1"/>
  </si>
  <si>
    <t>⑦排泄支援（排泄物処理）</t>
    <rPh sb="1" eb="3">
      <t>ハイセツ</t>
    </rPh>
    <rPh sb="3" eb="5">
      <t>シエン</t>
    </rPh>
    <rPh sb="6" eb="11">
      <t>ハイセツブツショリ</t>
    </rPh>
    <phoneticPr fontId="1"/>
  </si>
  <si>
    <t>⑧排泄支援（動作支援）</t>
    <rPh sb="1" eb="5">
      <t>ハイセツシエン</t>
    </rPh>
    <rPh sb="6" eb="10">
      <t>ドウサシエン</t>
    </rPh>
    <phoneticPr fontId="1"/>
  </si>
  <si>
    <t>⑨入浴支援</t>
    <phoneticPr fontId="1"/>
  </si>
  <si>
    <t>⑩見守り・コミュニケーション（見守り（施設））</t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</si>
  <si>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</si>
  <si>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</si>
  <si>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3">
      <t>カイゴ</t>
    </rPh>
    <rPh sb="3" eb="5">
      <t>ギョウム</t>
    </rPh>
    <rPh sb="5" eb="7">
      <t>シエン</t>
    </rPh>
    <phoneticPr fontId="1"/>
  </si>
  <si>
    <t>⑬-１：
価格が職員数に応じて変動する介護ソフト</t>
    <rPh sb="5" eb="7">
      <t>カカク</t>
    </rPh>
    <rPh sb="8" eb="10">
      <t>ショクイン</t>
    </rPh>
    <rPh sb="10" eb="11">
      <t>カズ</t>
    </rPh>
    <rPh sb="12" eb="13">
      <t>オウ</t>
    </rPh>
    <rPh sb="15" eb="17">
      <t>ヘンドウ</t>
    </rPh>
    <rPh sb="19" eb="21">
      <t>カイゴ</t>
    </rPh>
    <phoneticPr fontId="1"/>
  </si>
  <si>
    <t>⑬-２：⑬-1に該当しない介護ソフトや機器</t>
    <rPh sb="8" eb="10">
      <t>ガイトウ</t>
    </rPh>
    <rPh sb="13" eb="15">
      <t>カイゴ</t>
    </rPh>
    <rPh sb="19" eb="21">
      <t>キキ</t>
    </rPh>
    <phoneticPr fontId="1"/>
  </si>
  <si>
    <t>⑭機能訓練支援</t>
    <phoneticPr fontId="1"/>
  </si>
  <si>
    <t>⑮食事・栄養管理支援</t>
    <phoneticPr fontId="1"/>
  </si>
  <si>
    <t>⑯認知症生活支援・認知症ケア支援</t>
    <phoneticPr fontId="1"/>
  </si>
  <si>
    <t>（イ）⑰その他</t>
    <phoneticPr fontId="1"/>
  </si>
  <si>
    <t>基準額（円）</t>
    <rPh sb="0" eb="3">
      <t>キジュンガク</t>
    </rPh>
    <rPh sb="4" eb="5">
      <t>エン</t>
    </rPh>
    <phoneticPr fontId="1"/>
  </si>
  <si>
    <r>
      <t>⑬-1-1：令和７年度中に「ケアプランデータ連携システム」により5事業所以上とデータ連携を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49" eb="51">
      <t>バアイ</t>
    </rPh>
    <phoneticPr fontId="1"/>
  </si>
  <si>
    <r>
      <t>⑬-1-2：令和７年度中に「ケアプランデータ連携システム」により5事業所以上とデータ連携を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50" eb="52">
      <t>バアイ</t>
    </rPh>
    <phoneticPr fontId="1"/>
  </si>
  <si>
    <r>
      <t>⑬-2-1：令和７年度中に「ケアプランデータ連携システム」により5事業所以上とデータ連携を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実施する場合</t>
    </r>
    <phoneticPr fontId="1"/>
  </si>
  <si>
    <r>
      <t>⑬-2-2：令和７年度中に「ケアプランデータ連携システム」により5事業所以上とデータ連携を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実施しない場合</t>
    </r>
    <phoneticPr fontId="1"/>
  </si>
  <si>
    <t>事業所名</t>
    <rPh sb="0" eb="3">
      <t>ジギョウショ</t>
    </rPh>
    <rPh sb="3" eb="4">
      <t>メイ</t>
    </rPh>
    <phoneticPr fontId="1"/>
  </si>
  <si>
    <t>1台あたり</t>
    <rPh sb="1" eb="2">
      <t>ダイ</t>
    </rPh>
    <phoneticPr fontId="1"/>
  </si>
  <si>
    <t>1式あたり</t>
    <rPh sb="1" eb="2">
      <t>シキ</t>
    </rPh>
    <phoneticPr fontId="1"/>
  </si>
  <si>
    <t>介護ソフト：1式あたり
機器：1台あたり</t>
    <rPh sb="0" eb="2">
      <t>カイゴ</t>
    </rPh>
    <rPh sb="7" eb="8">
      <t>シキ</t>
    </rPh>
    <rPh sb="12" eb="14">
      <t>キキ</t>
    </rPh>
    <rPh sb="16" eb="17">
      <t>ダイ</t>
    </rPh>
    <phoneticPr fontId="1"/>
  </si>
  <si>
    <t>※（３）発注日及び支払日は、実績時に記載してください。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</si>
  <si>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※介護ソフトの場合、「台」を「式」と読み替えてください。</t>
    <rPh sb="1" eb="3">
      <t>カイゴ</t>
    </rPh>
    <rPh sb="7" eb="9">
      <t>バアイ</t>
    </rPh>
    <rPh sb="11" eb="12">
      <t>ダイ</t>
    </rPh>
    <rPh sb="15" eb="16">
      <t>シキ</t>
    </rPh>
    <rPh sb="18" eb="19">
      <t>ヨ</t>
    </rPh>
    <rPh sb="20" eb="21">
      <t>カ</t>
    </rPh>
    <phoneticPr fontId="1"/>
  </si>
  <si>
    <t>※導入台数(e)欄は、主となる機器のみ計上してください。</t>
    <rPh sb="1" eb="5">
      <t>ドウニュウダイスウ</t>
    </rPh>
    <rPh sb="8" eb="9">
      <t>ラン</t>
    </rPh>
    <rPh sb="11" eb="12">
      <t>シュ</t>
    </rPh>
    <rPh sb="15" eb="17">
      <t>キキ</t>
    </rPh>
    <rPh sb="19" eb="21">
      <t>ケイジョウ</t>
    </rPh>
    <phoneticPr fontId="1"/>
  </si>
  <si>
    <t>※1台あたりの基準額(d)欄は、基準額早見表を確認のうえ記入してください。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</si>
  <si>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※行が足りないときは追加してください。</t>
    <rPh sb="1" eb="2">
      <t>ギョウ</t>
    </rPh>
    <rPh sb="3" eb="4">
      <t>タ</t>
    </rPh>
    <rPh sb="10" eb="12">
      <t>ツイカ</t>
    </rPh>
    <phoneticPr fontId="1"/>
  </si>
  <si>
    <t>計</t>
    <rPh sb="0" eb="1">
      <t>ケイ</t>
    </rPh>
    <phoneticPr fontId="1"/>
  </si>
  <si>
    <t>支払日※</t>
    <rPh sb="0" eb="3">
      <t>シハライヒ</t>
    </rPh>
    <phoneticPr fontId="1"/>
  </si>
  <si>
    <t>発注日※</t>
    <rPh sb="0" eb="3">
      <t>ハッチュウヒ</t>
    </rPh>
    <phoneticPr fontId="1"/>
  </si>
  <si>
    <t>事業費
（税抜額）</t>
    <rPh sb="0" eb="3">
      <t>ジギョウヒ</t>
    </rPh>
    <rPh sb="5" eb="7">
      <t>ゼイヌキ</t>
    </rPh>
    <rPh sb="7" eb="8">
      <t>ガク</t>
    </rPh>
    <phoneticPr fontId="1"/>
  </si>
  <si>
    <t>台数</t>
    <rPh sb="0" eb="2">
      <t>ダイスウ</t>
    </rPh>
    <phoneticPr fontId="1"/>
  </si>
  <si>
    <t>機器名</t>
    <rPh sb="0" eb="3">
      <t>キキメイ</t>
    </rPh>
    <phoneticPr fontId="1"/>
  </si>
  <si>
    <t>オ</t>
    <phoneticPr fontId="1"/>
  </si>
  <si>
    <t>エ</t>
    <phoneticPr fontId="1"/>
  </si>
  <si>
    <t>ウ</t>
    <phoneticPr fontId="1"/>
  </si>
  <si>
    <t>イ</t>
    <phoneticPr fontId="1"/>
  </si>
  <si>
    <t>ア</t>
    <phoneticPr fontId="1"/>
  </si>
  <si>
    <t>3/4</t>
    <phoneticPr fontId="1"/>
  </si>
  <si>
    <t>オ</t>
    <phoneticPr fontId="1"/>
  </si>
  <si>
    <t>エ</t>
    <phoneticPr fontId="1"/>
  </si>
  <si>
    <t>3/4</t>
    <phoneticPr fontId="1"/>
  </si>
  <si>
    <t>導入台数(e)※</t>
    <rPh sb="0" eb="4">
      <t>ドウニュウダイスウ</t>
    </rPh>
    <phoneticPr fontId="1"/>
  </si>
  <si>
    <t>1台あたりの
基準額(d)※</t>
    <rPh sb="1" eb="2">
      <t>ダイ</t>
    </rPh>
    <rPh sb="7" eb="10">
      <t>キジュンガク</t>
    </rPh>
    <phoneticPr fontId="1"/>
  </si>
  <si>
    <t>a×b(c)</t>
    <phoneticPr fontId="1"/>
  </si>
  <si>
    <t>補助率(b)</t>
    <rPh sb="0" eb="3">
      <t>ホジョリツ</t>
    </rPh>
    <phoneticPr fontId="1"/>
  </si>
  <si>
    <t>事業費(a)
（税抜額）</t>
    <rPh sb="0" eb="3">
      <t>ジギョウヒ</t>
    </rPh>
    <rPh sb="8" eb="10">
      <t>ゼイヌ</t>
    </rPh>
    <rPh sb="10" eb="11">
      <t>ガク</t>
    </rPh>
    <phoneticPr fontId="1"/>
  </si>
  <si>
    <t>（２）全体経費</t>
    <rPh sb="3" eb="5">
      <t>ゼンタイ</t>
    </rPh>
    <rPh sb="5" eb="7">
      <t>ケイヒ</t>
    </rPh>
    <phoneticPr fontId="1"/>
  </si>
  <si>
    <t>在宅系サービス</t>
    <rPh sb="0" eb="2">
      <t>ザイタク</t>
    </rPh>
    <rPh sb="2" eb="3">
      <t>ケイ</t>
    </rPh>
    <phoneticPr fontId="1"/>
  </si>
  <si>
    <t>施設・居宅系サービス</t>
    <rPh sb="0" eb="2">
      <t>シセツ</t>
    </rPh>
    <rPh sb="3" eb="6">
      <t>キョタクケイ</t>
    </rPh>
    <phoneticPr fontId="1"/>
  </si>
  <si>
    <t>補助対象限度台数</t>
    <rPh sb="0" eb="2">
      <t>ホジョ</t>
    </rPh>
    <rPh sb="2" eb="4">
      <t>タイショウ</t>
    </rPh>
    <rPh sb="4" eb="6">
      <t>ゲンド</t>
    </rPh>
    <rPh sb="6" eb="8">
      <t>ダイスウ</t>
    </rPh>
    <phoneticPr fontId="1"/>
  </si>
  <si>
    <t>（１）補助対象限度台数整理（ICT関連は除く） ※導入目的ごと</t>
    <rPh sb="3" eb="5">
      <t>ホジョ</t>
    </rPh>
    <rPh sb="5" eb="7">
      <t>タイショウ</t>
    </rPh>
    <rPh sb="7" eb="9">
      <t>ゲンド</t>
    </rPh>
    <rPh sb="9" eb="11">
      <t>ダイスウ</t>
    </rPh>
    <rPh sb="11" eb="13">
      <t>セイリ</t>
    </rPh>
    <rPh sb="17" eb="19">
      <t>カンレン</t>
    </rPh>
    <rPh sb="20" eb="21">
      <t>ノゾ</t>
    </rPh>
    <rPh sb="25" eb="29">
      <t>ドウニュウモクテキ</t>
    </rPh>
    <phoneticPr fontId="1"/>
  </si>
  <si>
    <t>自動入力</t>
    <rPh sb="0" eb="4">
      <t>ジドウニュウリョク</t>
    </rPh>
    <phoneticPr fontId="1"/>
  </si>
  <si>
    <t>プルダウン選択</t>
    <rPh sb="5" eb="7">
      <t>センタク</t>
    </rPh>
    <phoneticPr fontId="1"/>
  </si>
  <si>
    <t>入力</t>
    <rPh sb="0" eb="2">
      <t>ニュウリョク</t>
    </rPh>
    <phoneticPr fontId="1"/>
  </si>
  <si>
    <t>※cの合計：千円未満の端数切捨て、上限1,000万円</t>
    <rPh sb="3" eb="5">
      <t>ゴウケイ</t>
    </rPh>
    <rPh sb="6" eb="8">
      <t>センエン</t>
    </rPh>
    <rPh sb="8" eb="10">
      <t>ミマン</t>
    </rPh>
    <rPh sb="11" eb="15">
      <t>ハスウキリス</t>
    </rPh>
    <rPh sb="17" eb="19">
      <t>ジョウゲン</t>
    </rPh>
    <rPh sb="24" eb="26">
      <t>マンエン</t>
    </rPh>
    <phoneticPr fontId="1"/>
  </si>
  <si>
    <t>3/4</t>
  </si>
  <si>
    <t>補助額
a×b(c)</t>
    <rPh sb="0" eb="3">
      <t>ホジョガク</t>
    </rPh>
    <phoneticPr fontId="1"/>
  </si>
  <si>
    <t>導入目的
※介護業務支援必須</t>
    <rPh sb="0" eb="4">
      <t>ドウニュウモクテキ</t>
    </rPh>
    <rPh sb="6" eb="12">
      <t>カイゴギョウムシエン</t>
    </rPh>
    <rPh sb="12" eb="14">
      <t>ヒッス</t>
    </rPh>
    <phoneticPr fontId="1"/>
  </si>
  <si>
    <t>（１）全体経費</t>
    <rPh sb="3" eb="5">
      <t>ゼンタイ</t>
    </rPh>
    <rPh sb="5" eb="7">
      <t>ケイヒ</t>
    </rPh>
    <phoneticPr fontId="1"/>
  </si>
  <si>
    <t>d×e(f)</t>
    <phoneticPr fontId="1"/>
  </si>
  <si>
    <r>
      <rPr>
        <sz val="10"/>
        <color theme="1"/>
        <rFont val="ＭＳ Ｐゴシック"/>
        <family val="3"/>
        <charset val="128"/>
      </rPr>
      <t>補助額(g)</t>
    </r>
    <r>
      <rPr>
        <sz val="8"/>
        <color theme="1"/>
        <rFont val="ＭＳ Ｐゴシック"/>
        <family val="3"/>
        <charset val="128"/>
      </rPr>
      <t xml:space="preserve">
cとfで小さい方</t>
    </r>
    <rPh sb="0" eb="3">
      <t>ホジョガク</t>
    </rPh>
    <rPh sb="11" eb="12">
      <t>チイ</t>
    </rPh>
    <rPh sb="14" eb="15">
      <t>ホウ</t>
    </rPh>
    <phoneticPr fontId="1"/>
  </si>
  <si>
    <t>※ｇの合計：千円未満切捨て</t>
    <rPh sb="3" eb="5">
      <t>ゴウケイ</t>
    </rPh>
    <rPh sb="6" eb="11">
      <t>センエンミマンキ</t>
    </rPh>
    <rPh sb="11" eb="12">
      <t>ス</t>
    </rPh>
    <phoneticPr fontId="1"/>
  </si>
  <si>
    <t>１台あたり</t>
    <rPh sb="1" eb="2">
      <t>ダイ</t>
    </rPh>
    <phoneticPr fontId="1"/>
  </si>
  <si>
    <t>⑱（ア）又は（イ）で示す機器等と一体的に使用するための情報端末（PC,タブレット端末）</t>
    <rPh sb="4" eb="5">
      <t>マタ</t>
    </rPh>
    <rPh sb="10" eb="11">
      <t>シメ</t>
    </rPh>
    <rPh sb="12" eb="14">
      <t>キキ</t>
    </rPh>
    <rPh sb="14" eb="15">
      <t>トウ</t>
    </rPh>
    <rPh sb="16" eb="19">
      <t>イッタイテキ</t>
    </rPh>
    <rPh sb="20" eb="22">
      <t>シヨウ</t>
    </rPh>
    <rPh sb="27" eb="29">
      <t>ジョウホウ</t>
    </rPh>
    <rPh sb="29" eb="31">
      <t>タンマツ</t>
    </rPh>
    <rPh sb="40" eb="42">
      <t>タンマツ</t>
    </rPh>
    <phoneticPr fontId="1"/>
  </si>
  <si>
    <t>介護テクノロジー等の導入支援　所要（精算）額調書</t>
    <rPh sb="0" eb="2">
      <t>カイゴ</t>
    </rPh>
    <rPh sb="8" eb="9">
      <t>トウ</t>
    </rPh>
    <rPh sb="10" eb="14">
      <t>ドウニュウシエン</t>
    </rPh>
    <rPh sb="15" eb="17">
      <t>ショヨウ</t>
    </rPh>
    <rPh sb="18" eb="20">
      <t>セイサン</t>
    </rPh>
    <rPh sb="21" eb="22">
      <t>ガク</t>
    </rPh>
    <rPh sb="22" eb="24">
      <t>チョウショ</t>
    </rPh>
    <phoneticPr fontId="1"/>
  </si>
  <si>
    <t>介護テクノロジーのパッケージ型導入支援　所要（精算）額調書</t>
    <rPh sb="0" eb="2">
      <t>カイゴ</t>
    </rPh>
    <rPh sb="14" eb="15">
      <t>ガタ</t>
    </rPh>
    <rPh sb="15" eb="19">
      <t>ドウニュウシエン</t>
    </rPh>
    <rPh sb="20" eb="22">
      <t>ショヨウ</t>
    </rPh>
    <rPh sb="23" eb="25">
      <t>セイサン</t>
    </rPh>
    <rPh sb="26" eb="27">
      <t>ガク</t>
    </rPh>
    <rPh sb="27" eb="29">
      <t>チョウショ</t>
    </rPh>
    <phoneticPr fontId="1"/>
  </si>
  <si>
    <t>様式第１号（第４条、第７条関係）</t>
    <phoneticPr fontId="1"/>
  </si>
  <si>
    <t>※３　導入支援計画（報告）書には別紙を添付すること。</t>
    <rPh sb="3" eb="7">
      <t>ドウニュウシエン</t>
    </rPh>
    <rPh sb="7" eb="9">
      <t>ケイカク</t>
    </rPh>
    <rPh sb="10" eb="12">
      <t>ホウコク</t>
    </rPh>
    <rPh sb="13" eb="14">
      <t>ショ</t>
    </rPh>
    <rPh sb="16" eb="18">
      <t>ベッシ</t>
    </rPh>
    <rPh sb="19" eb="21">
      <t>テンプ</t>
    </rPh>
    <phoneticPr fontId="1"/>
  </si>
  <si>
    <t>別紙（テクノロジー）</t>
    <rPh sb="0" eb="2">
      <t>ベッシ</t>
    </rPh>
    <phoneticPr fontId="1"/>
  </si>
  <si>
    <t>別紙（パッケージ）</t>
    <rPh sb="0" eb="2">
      <t>ベッシ</t>
    </rPh>
    <phoneticPr fontId="1"/>
  </si>
  <si>
    <t>有</t>
    <rPh sb="0" eb="1">
      <t>ア</t>
    </rPh>
    <phoneticPr fontId="1"/>
  </si>
  <si>
    <t xml:space="preserve"> 「有」の場合</t>
    <phoneticPr fontId="1"/>
  </si>
  <si>
    <t>介護ソフト</t>
    <rPh sb="0" eb="2">
      <t>カイゴ</t>
    </rPh>
    <phoneticPr fontId="1"/>
  </si>
  <si>
    <t>ウ　導入済（ケアプラン標準仕様・LIFE標準仕様に対応するための改修）</t>
  </si>
  <si>
    <t>※いずれかに○を付けてください。</t>
    <rPh sb="8" eb="9">
      <t>ツ</t>
    </rPh>
    <phoneticPr fontId="1"/>
  </si>
  <si>
    <t>１　導入する機器等</t>
    <rPh sb="2" eb="4">
      <t>ドウニュウ</t>
    </rPh>
    <rPh sb="6" eb="9">
      <t>キキトウ</t>
    </rPh>
    <phoneticPr fontId="1"/>
  </si>
  <si>
    <t>①　介護ロボットの対象機器名</t>
    <rPh sb="2" eb="4">
      <t>カイゴ</t>
    </rPh>
    <rPh sb="9" eb="14">
      <t>タイショウキキメイ</t>
    </rPh>
    <phoneticPr fontId="1"/>
  </si>
  <si>
    <t>②　介護ソフト</t>
    <rPh sb="2" eb="4">
      <t>カイゴ</t>
    </rPh>
    <phoneticPr fontId="1"/>
  </si>
  <si>
    <t>③　介護ソフト製品名</t>
    <rPh sb="2" eb="4">
      <t>カイゴ</t>
    </rPh>
    <rPh sb="7" eb="10">
      <t>セイヒンメイ</t>
    </rPh>
    <phoneticPr fontId="1"/>
  </si>
  <si>
    <t>④　ハードウェア製品名</t>
    <rPh sb="8" eb="11">
      <t>セイヒンメイ</t>
    </rPh>
    <phoneticPr fontId="1"/>
  </si>
  <si>
    <t>⑤　その他（ネットワーク機器等）</t>
    <rPh sb="4" eb="5">
      <t>タ</t>
    </rPh>
    <rPh sb="12" eb="15">
      <t>キキトウ</t>
    </rPh>
    <phoneticPr fontId="1"/>
  </si>
  <si>
    <t>○</t>
  </si>
  <si>
    <t>２　導入する目的、効果</t>
    <rPh sb="2" eb="4">
      <t>ドウニュウ</t>
    </rPh>
    <rPh sb="6" eb="8">
      <t>モクテキ</t>
    </rPh>
    <rPh sb="9" eb="11">
      <t>コウカ</t>
    </rPh>
    <phoneticPr fontId="1"/>
  </si>
  <si>
    <t>３　導入スケジュール</t>
    <rPh sb="2" eb="4">
      <t>ドウニュウ</t>
    </rPh>
    <phoneticPr fontId="1"/>
  </si>
  <si>
    <t>事業期間</t>
    <rPh sb="0" eb="4">
      <t>ジギョウキカン</t>
    </rPh>
    <phoneticPr fontId="1"/>
  </si>
  <si>
    <t>～</t>
    <phoneticPr fontId="1"/>
  </si>
  <si>
    <t>４　他の補助金の活用の有無</t>
    <rPh sb="2" eb="3">
      <t>タ</t>
    </rPh>
    <rPh sb="4" eb="7">
      <t>ホジョキン</t>
    </rPh>
    <rPh sb="8" eb="10">
      <t>カツヨウ</t>
    </rPh>
    <rPh sb="11" eb="13">
      <t>ウム</t>
    </rPh>
    <phoneticPr fontId="1"/>
  </si>
  <si>
    <t>補助金名：　　　　　　　　　　　　　　　　　　　　　　　　　　　　　　　　</t>
    <phoneticPr fontId="1"/>
  </si>
  <si>
    <t>補助金所管部署等名：</t>
    <rPh sb="0" eb="3">
      <t>ホジョキン</t>
    </rPh>
    <rPh sb="3" eb="5">
      <t>ショカン</t>
    </rPh>
    <rPh sb="5" eb="7">
      <t>ブショ</t>
    </rPh>
    <rPh sb="7" eb="8">
      <t>トウ</t>
    </rPh>
    <rPh sb="8" eb="9">
      <t>メイ</t>
    </rPh>
    <phoneticPr fontId="1"/>
  </si>
  <si>
    <t>問合せ先：</t>
    <phoneticPr fontId="1"/>
  </si>
  <si>
    <t>選択</t>
    <rPh sb="0" eb="2">
      <t>センタク</t>
    </rPh>
    <phoneticPr fontId="1"/>
  </si>
  <si>
    <t>入力</t>
    <rPh sb="0" eb="2">
      <t>ニュウリョク</t>
    </rPh>
    <phoneticPr fontId="1"/>
  </si>
  <si>
    <t>入力（導入する目的、効果は、介護従事者の負担軽減等による雇用環境の改善、離職防止及び定着促進を中心に、数値を用いてできるだけ具体的に記載すること。）</t>
    <rPh sb="0" eb="2">
      <t>ニュウリョク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</si>
  <si>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</si>
  <si>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</si>
  <si>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</si>
  <si>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</si>
  <si>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</si>
  <si>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カ</t>
    <phoneticPr fontId="1"/>
  </si>
  <si>
    <t>（３）導入目的別経費内訳（aの内訳）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</si>
  <si>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</si>
  <si>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</si>
  <si>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</si>
  <si>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</si>
  <si>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※1台あたりの基準額(d)欄は、基準額早見表を確認のうえ記入してください。
※導入台数(e)欄は、主となる機器のみ計上してください。
※介護ソフトの場合、「台」を「式」と読み替えてください。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</si>
  <si>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（３）を先に入力してください。</t>
    <rPh sb="4" eb="5">
      <t>サキ</t>
    </rPh>
    <rPh sb="6" eb="8">
      <t>ニュウリョク</t>
    </rPh>
    <phoneticPr fontId="1"/>
  </si>
  <si>
    <t>発注日及び支払日は、実績時に記載してください。</t>
    <phoneticPr fontId="1"/>
  </si>
  <si>
    <t>※（２）発注日及び支払日は、実績時に記載してください。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</si>
  <si>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オ</t>
    <phoneticPr fontId="1"/>
  </si>
  <si>
    <t>（２）導入目的別経費内訳（aの内訳）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</si>
  <si>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（２）を先に入力してください。</t>
    <rPh sb="4" eb="5">
      <t>サキ</t>
    </rPh>
    <rPh sb="6" eb="8">
      <t>ニュウリョク</t>
    </rPh>
    <phoneticPr fontId="1"/>
  </si>
  <si>
    <t>（単位：円）</t>
    <rPh sb="1" eb="3">
      <t>タンイ</t>
    </rPh>
    <rPh sb="4" eb="5">
      <t>エン</t>
    </rPh>
    <phoneticPr fontId="1"/>
  </si>
  <si>
    <t>事業所名</t>
    <rPh sb="0" eb="4">
      <t>ジギョウショメイ</t>
    </rPh>
    <phoneticPr fontId="1"/>
  </si>
  <si>
    <t>番号</t>
    <rPh sb="0" eb="2">
      <t>バンゴウ</t>
    </rPh>
    <phoneticPr fontId="1"/>
  </si>
  <si>
    <t>サービス種類</t>
    <rPh sb="4" eb="6">
      <t>シュルイ</t>
    </rPh>
    <phoneticPr fontId="1"/>
  </si>
  <si>
    <t>補助区分</t>
    <rPh sb="0" eb="4">
      <t>ホジョクブン</t>
    </rPh>
    <phoneticPr fontId="1"/>
  </si>
  <si>
    <t>導入（機器）</t>
    <rPh sb="0" eb="2">
      <t>ドウニュウ</t>
    </rPh>
    <rPh sb="3" eb="5">
      <t>キキ</t>
    </rPh>
    <phoneticPr fontId="1"/>
  </si>
  <si>
    <t>導入（介護ソフト）</t>
    <rPh sb="0" eb="2">
      <t>ドウニュウ</t>
    </rPh>
    <rPh sb="3" eb="5">
      <t>カイゴ</t>
    </rPh>
    <phoneticPr fontId="1"/>
  </si>
  <si>
    <t>導入（製品名２）</t>
    <rPh sb="0" eb="2">
      <t>ドウニュウ</t>
    </rPh>
    <rPh sb="3" eb="6">
      <t>セイヒンメイ</t>
    </rPh>
    <phoneticPr fontId="1"/>
  </si>
  <si>
    <t>導入（製品名１）</t>
    <rPh sb="0" eb="2">
      <t>ドウニュウ</t>
    </rPh>
    <rPh sb="3" eb="6">
      <t>セイヒンメイ</t>
    </rPh>
    <phoneticPr fontId="1"/>
  </si>
  <si>
    <t>導入（その他）</t>
    <rPh sb="0" eb="2">
      <t>ドウニュウ</t>
    </rPh>
    <rPh sb="5" eb="6">
      <t>タ</t>
    </rPh>
    <phoneticPr fontId="1"/>
  </si>
  <si>
    <t>目的・効果</t>
    <rPh sb="0" eb="2">
      <t>モクテキ</t>
    </rPh>
    <rPh sb="3" eb="5">
      <t>コウカ</t>
    </rPh>
    <phoneticPr fontId="1"/>
  </si>
  <si>
    <t>他の補助金</t>
    <rPh sb="0" eb="1">
      <t>タ</t>
    </rPh>
    <rPh sb="2" eb="5">
      <t>ホジョキン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</si>
  <si>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</si>
  <si>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</si>
  <si>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スケジュール（始）</t>
    <rPh sb="7" eb="8">
      <t>ハジメ</t>
    </rPh>
    <phoneticPr fontId="1"/>
  </si>
  <si>
    <t>スケジュール（終）</t>
    <rPh sb="7" eb="8">
      <t>オ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</si>
  <si>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</si>
  <si>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</si>
  <si>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事業費内訳</t>
    <rPh sb="0" eb="3">
      <t>ジギョウヒ</t>
    </rPh>
    <rPh sb="3" eb="5">
      <t>ウチワケ</t>
    </rPh>
    <phoneticPr fontId="1"/>
  </si>
  <si>
    <t>算定基準額</t>
  </si>
  <si>
    <t>交付申請額</t>
    <rPh sb="0" eb="5">
      <t>コウフシンセイガク</t>
    </rPh>
    <phoneticPr fontId="1"/>
  </si>
  <si>
    <t>Ｔ</t>
    <phoneticPr fontId="1"/>
  </si>
  <si>
    <t>Ｐ</t>
    <phoneticPr fontId="1"/>
  </si>
  <si>
    <t>件数</t>
    <rPh sb="0" eb="2">
      <t>ケンスウ</t>
    </rPh>
    <phoneticPr fontId="1"/>
  </si>
  <si>
    <t>仮集計シート</t>
    <rPh sb="0" eb="1">
      <t>カリ</t>
    </rPh>
    <rPh sb="1" eb="3">
      <t>シュウケイ</t>
    </rPh>
    <phoneticPr fontId="1"/>
  </si>
  <si>
    <t>210_短期入所生活介護</t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</si>
  <si>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</si>
  <si>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</si>
  <si>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</si>
  <si>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337_特定施設入居者生活介護（サービス付き高齢者向け住宅・外部サービス利用型）</t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</si>
  <si>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</si>
  <si>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362_地域密着型特定施設入居者生活介護（軽費老人ホーム）</t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</si>
  <si>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</si>
  <si>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</si>
  <si>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620_介護予防訪問入浴介護 </t>
    <phoneticPr fontId="1"/>
  </si>
  <si>
    <t>630_介護予防訪問看護 </t>
    <phoneticPr fontId="1"/>
  </si>
  <si>
    <t>640_介護予防訪問リハビリテーション </t>
    <phoneticPr fontId="1"/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</si>
  <si>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</si>
  <si>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</si>
  <si>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</si>
  <si>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</si>
  <si>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</si>
  <si>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</si>
  <si>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</si>
  <si>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</si>
  <si>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</si>
  <si>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</si>
  <si>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</si>
  <si>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</si>
  <si>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</si>
  <si>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</si>
  <si>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</si>
  <si>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</si>
  <si>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</si>
  <si>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</si>
  <si>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</si>
  <si>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</si>
  <si>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</si>
  <si>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  <phoneticPr fontId="1"/>
  </si>
  <si>
    <t>990_軽費老人ホーム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</si>
</sst>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1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2" fillId="0" borderId="4" xfId="0" applyFont="1" applyBorder="1">
      <alignment vertical="center"/>
    </xf>
    <xf numFmtId="38" fontId="2" fillId="0" borderId="0" xfId="2" applyFont="1">
      <alignment vertical="center"/>
    </xf>
    <xf numFmtId="0" fontId="4" fillId="6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2" fillId="0" borderId="0" xfId="0" applyFont="1" applyAlignment="1">
      <alignment vertical="center" shrinkToFit="1"/>
    </xf>
    <xf numFmtId="38" fontId="2" fillId="2" borderId="1" xfId="2" applyFont="1" applyFill="1" applyBorder="1" applyAlignment="1">
      <alignment horizontal="right" vertical="center"/>
    </xf>
    <xf numFmtId="38" fontId="2" fillId="2" borderId="1" xfId="2" applyFont="1" applyFill="1" applyBorder="1">
      <alignment vertical="center"/>
    </xf>
    <xf numFmtId="38" fontId="2" fillId="4" borderId="1" xfId="2" applyFont="1" applyFill="1" applyBorder="1">
      <alignment vertical="center"/>
    </xf>
    <xf numFmtId="38" fontId="2" fillId="0" borderId="16" xfId="2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6" fillId="0" borderId="0" xfId="0" applyFo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38" fontId="17" fillId="0" borderId="14" xfId="2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17" fillId="0" borderId="1" xfId="2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8" fontId="17" fillId="0" borderId="1" xfId="2" applyFont="1" applyBorder="1" applyAlignment="1">
      <alignment horizontal="right" vertical="center"/>
    </xf>
    <xf numFmtId="38" fontId="9" fillId="0" borderId="1" xfId="2" applyFont="1" applyBorder="1">
      <alignment vertical="center"/>
    </xf>
    <xf numFmtId="0" fontId="2" fillId="0" borderId="15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38" fontId="2" fillId="4" borderId="21" xfId="2" applyFont="1" applyFill="1" applyBorder="1">
      <alignment vertical="center"/>
    </xf>
    <xf numFmtId="38" fontId="2" fillId="0" borderId="22" xfId="2" applyFont="1" applyBorder="1">
      <alignment vertical="center"/>
    </xf>
    <xf numFmtId="38" fontId="2" fillId="0" borderId="23" xfId="2" applyFont="1" applyBorder="1">
      <alignment vertical="center"/>
    </xf>
    <xf numFmtId="38" fontId="2" fillId="4" borderId="22" xfId="2" applyFont="1" applyFill="1" applyBorder="1">
      <alignment vertical="center"/>
    </xf>
    <xf numFmtId="38" fontId="2" fillId="4" borderId="25" xfId="2" applyFont="1" applyFill="1" applyBorder="1">
      <alignment vertical="center"/>
    </xf>
    <xf numFmtId="38" fontId="2" fillId="0" borderId="32" xfId="2" applyFont="1" applyBorder="1" applyAlignment="1">
      <alignment horizontal="right" vertical="center"/>
    </xf>
    <xf numFmtId="38" fontId="2" fillId="0" borderId="33" xfId="2" applyFont="1" applyBorder="1" applyAlignment="1">
      <alignment horizontal="right" vertical="center"/>
    </xf>
    <xf numFmtId="38" fontId="2" fillId="0" borderId="28" xfId="2" applyFont="1" applyBorder="1" applyAlignment="1">
      <alignment horizontal="right" vertical="center"/>
    </xf>
    <xf numFmtId="38" fontId="2" fillId="0" borderId="34" xfId="2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" fillId="7" borderId="28" xfId="0" applyFont="1" applyFill="1" applyBorder="1">
      <alignment vertical="center"/>
    </xf>
    <xf numFmtId="38" fontId="2" fillId="7" borderId="29" xfId="2" applyFont="1" applyFill="1" applyBorder="1" applyAlignment="1">
      <alignment horizontal="right" vertical="center"/>
    </xf>
    <xf numFmtId="38" fontId="2" fillId="7" borderId="30" xfId="2" applyFont="1" applyFill="1" applyBorder="1" applyAlignment="1">
      <alignment horizontal="right" vertical="center"/>
    </xf>
    <xf numFmtId="38" fontId="19" fillId="0" borderId="27" xfId="2" applyFont="1" applyFill="1" applyBorder="1" applyAlignment="1">
      <alignment horizontal="right" vertical="center"/>
    </xf>
    <xf numFmtId="38" fontId="19" fillId="0" borderId="31" xfId="2" applyFont="1" applyFill="1" applyBorder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38" fontId="2" fillId="4" borderId="1" xfId="2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56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38" fontId="2" fillId="6" borderId="1" xfId="2" applyFont="1" applyFill="1" applyBorder="1" applyAlignment="1">
      <alignment horizontal="center" vertical="center" wrapText="1"/>
    </xf>
    <xf numFmtId="38" fontId="2" fillId="2" borderId="1" xfId="2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6D32CDE6-9F71-4E7F-8F03-9200C39B8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</xdr:row>
      <xdr:rowOff>66673</xdr:rowOff>
    </xdr:from>
    <xdr:to>
      <xdr:col>10</xdr:col>
      <xdr:colOff>352425</xdr:colOff>
      <xdr:row>18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74AC6BF-6D69-A5B4-5339-0F7F0AADDDD8}"/>
            </a:ext>
          </a:extLst>
        </xdr:cNvPr>
        <xdr:cNvSpPr/>
      </xdr:nvSpPr>
      <xdr:spPr>
        <a:xfrm>
          <a:off x="371474" y="295273"/>
          <a:ext cx="6553201" cy="4000502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　導入支援計画書はテクノロジー等を導入する</a:t>
          </a:r>
          <a:r>
            <a:rPr kumimoji="1" lang="ja-JP" altLang="en-US" sz="1100" u="sng"/>
            <a:t>事業所（施設）単位</a:t>
          </a:r>
          <a:r>
            <a:rPr kumimoji="1" lang="ja-JP" altLang="en-US" sz="1100"/>
            <a:t>で作成してください。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　「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介護テクノロジー等の導入支援」・「介護テクノロジーのパッケージ型導入支援</a:t>
          </a:r>
          <a:r>
            <a:rPr lang="ja-JP" altLang="en-US"/>
            <a:t> </a:t>
          </a:r>
          <a:r>
            <a:rPr kumimoji="1" lang="ja-JP" altLang="en-US" sz="1100"/>
            <a:t>」の２種類があります</a:t>
          </a:r>
          <a:r>
            <a:rPr kumimoji="0" lang="ja-JP" altLang="en-US" sz="1100"/>
            <a:t>。</a:t>
          </a:r>
          <a:r>
            <a:rPr kumimoji="0" lang="ja-JP" altLang="en-US" sz="1100" u="sng"/>
            <a:t>様式が異なります</a:t>
          </a:r>
          <a:r>
            <a:rPr kumimoji="0" lang="ja-JP" altLang="en-US" sz="1100"/>
            <a:t>ので、注意してください。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</a:t>
          </a:r>
          <a:r>
            <a:rPr kumimoji="0" lang="en-US" altLang="ja-JP" sz="1100"/>
            <a:t>※</a:t>
          </a:r>
          <a:r>
            <a:rPr kumimoji="0" lang="ja-JP" altLang="en-US" sz="1100"/>
            <a:t>シートが不足する場合は、それぞれコピーして追加してください。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③　作成したシートは、それぞれ次の位置に配置してください。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「介護テクノロジー等の導入支援」・・・Ｔ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～Ｔ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のシートの間に配置</a:t>
          </a:r>
        </a:p>
        <a:p>
          <a:pPr algn="l"/>
          <a:r>
            <a:rPr kumimoji="0" lang="ja-JP" altLang="en-US" sz="1100"/>
            <a:t>　「介護テクノロジーのパッケージ型導入支援」・・・Ｐ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～Ｐ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シートの間に配置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④　「仮集計」シートで事業費、補助金額が集計されます。</a:t>
          </a:r>
          <a:endParaRPr kumimoji="0" lang="en-US" altLang="ja-JP" sz="1100"/>
        </a:p>
        <a:p>
          <a:pPr algn="l"/>
          <a:r>
            <a:rPr kumimoji="0" lang="ja-JP" altLang="en-US" sz="1100"/>
            <a:t>　　様式第２号（収支予算書）・交付申請書</a:t>
          </a:r>
          <a:r>
            <a:rPr kumimoji="1" lang="ja-JP" altLang="en-US" sz="1100"/>
            <a:t>の作成の参考にしてください。</a:t>
          </a:r>
          <a:endParaRPr kumimoji="0" lang="ja-JP" altLang="en-US" sz="1100"/>
        </a:p>
      </xdr:txBody>
    </xdr:sp>
    <xdr:clientData/>
  </xdr:twoCellAnchor>
  <xdr:twoCellAnchor editAs="oneCell">
    <xdr:from>
      <xdr:col>2</xdr:col>
      <xdr:colOff>47625</xdr:colOff>
      <xdr:row>11</xdr:row>
      <xdr:rowOff>0</xdr:rowOff>
    </xdr:from>
    <xdr:to>
      <xdr:col>8</xdr:col>
      <xdr:colOff>466725</xdr:colOff>
      <xdr:row>14</xdr:row>
      <xdr:rowOff>200090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8BD59D-42E6-E1A9-4775-DCBB016C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514600"/>
          <a:ext cx="4362450" cy="885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44</xdr:row>
      <xdr:rowOff>83547</xdr:rowOff>
    </xdr:from>
    <xdr:to>
      <xdr:col>20</xdr:col>
      <xdr:colOff>329141</xdr:colOff>
      <xdr:row>83</xdr:row>
      <xdr:rowOff>174499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7DE5859-F4AE-64A0-1049-706DC2E6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8606" y="13643294"/>
          <a:ext cx="6928232" cy="888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190500</xdr:colOff>
      <xdr:row>2</xdr:row>
      <xdr:rowOff>116417</xdr:rowOff>
    </xdr:from>
    <xdr:to>
      <xdr:col>11</xdr:col>
      <xdr:colOff>444500</xdr:colOff>
      <xdr:row>5</xdr:row>
      <xdr:rowOff>116416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2FDA8D6-84CA-E1D7-D0CE-A345E9572D13}"/>
            </a:ext>
          </a:extLst>
        </xdr:cNvPr>
        <xdr:cNvSpPr/>
      </xdr:nvSpPr>
      <xdr:spPr>
        <a:xfrm>
          <a:off x="8202083" y="116417"/>
          <a:ext cx="2910417" cy="751416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パッケージ型の様式は異なります。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44</xdr:row>
      <xdr:rowOff>83547</xdr:rowOff>
    </xdr:from>
    <xdr:to>
      <xdr:col>20</xdr:col>
      <xdr:colOff>332316</xdr:colOff>
      <xdr:row>83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C6EC13-81F8-433E-83F3-99A10219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5273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190500</xdr:colOff>
      <xdr:row>2</xdr:row>
      <xdr:rowOff>116417</xdr:rowOff>
    </xdr:from>
    <xdr:to>
      <xdr:col>11</xdr:col>
      <xdr:colOff>444500</xdr:colOff>
      <xdr:row>5</xdr:row>
      <xdr:rowOff>116416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D2283D7-CAAC-42C2-BBC1-0259B90AFAED}"/>
            </a:ext>
          </a:extLst>
        </xdr:cNvPr>
        <xdr:cNvSpPr/>
      </xdr:nvSpPr>
      <xdr:spPr>
        <a:xfrm>
          <a:off x="8191500" y="116417"/>
          <a:ext cx="2914650" cy="742949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パッケージ型の様式は異なります。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44</xdr:row>
      <xdr:rowOff>83547</xdr:rowOff>
    </xdr:from>
    <xdr:to>
      <xdr:col>20</xdr:col>
      <xdr:colOff>335491</xdr:colOff>
      <xdr:row>83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786D85-E28C-48B7-B4C8-A4E8C826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8448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190500</xdr:colOff>
      <xdr:row>2</xdr:row>
      <xdr:rowOff>116417</xdr:rowOff>
    </xdr:from>
    <xdr:to>
      <xdr:col>11</xdr:col>
      <xdr:colOff>444500</xdr:colOff>
      <xdr:row>5</xdr:row>
      <xdr:rowOff>116416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8A267FA-A663-4775-A0A9-B0D30FD7673D}"/>
            </a:ext>
          </a:extLst>
        </xdr:cNvPr>
        <xdr:cNvSpPr/>
      </xdr:nvSpPr>
      <xdr:spPr>
        <a:xfrm>
          <a:off x="8191500" y="116417"/>
          <a:ext cx="2914650" cy="742949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パッケージ型の様式は異なります。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264583</xdr:colOff>
      <xdr:row>2</xdr:row>
      <xdr:rowOff>201083</xdr:rowOff>
    </xdr:from>
    <xdr:to>
      <xdr:col>11</xdr:col>
      <xdr:colOff>1111250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F1AEF72-7882-4C40-AABF-5353616E2BBD}"/>
            </a:ext>
          </a:extLst>
        </xdr:cNvPr>
        <xdr:cNvSpPr/>
      </xdr:nvSpPr>
      <xdr:spPr>
        <a:xfrm>
          <a:off x="8625416" y="201083"/>
          <a:ext cx="3534834" cy="95250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264583</xdr:colOff>
      <xdr:row>2</xdr:row>
      <xdr:rowOff>201083</xdr:rowOff>
    </xdr:from>
    <xdr:to>
      <xdr:col>11</xdr:col>
      <xdr:colOff>1111250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235153-1686-4E38-843A-BA8FBD9FCC5E}"/>
            </a:ext>
          </a:extLst>
        </xdr:cNvPr>
        <xdr:cNvSpPr/>
      </xdr:nvSpPr>
      <xdr:spPr>
        <a:xfrm>
          <a:off x="8608483" y="197908"/>
          <a:ext cx="3535892" cy="10308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264583</xdr:colOff>
      <xdr:row>2</xdr:row>
      <xdr:rowOff>201083</xdr:rowOff>
    </xdr:from>
    <xdr:to>
      <xdr:col>11</xdr:col>
      <xdr:colOff>1111250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635BE66-A0BF-47B4-A94A-64A842427704}"/>
            </a:ext>
          </a:extLst>
        </xdr:cNvPr>
        <xdr:cNvSpPr/>
      </xdr:nvSpPr>
      <xdr:spPr>
        <a:xfrm>
          <a:off x="8608483" y="197908"/>
          <a:ext cx="3535892" cy="10308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8FD2-5D37-4FB7-A67C-1BCF50CD6CA9}">
  <dimension ref="A1"/>
  <sheetViews>
    <sheetView tabSelected="1" workbookViewId="0"/>
  </sheetViews>
  <sheetFormatPr defaultRowHeight="18" x14ac:dyDescent="0.45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B462-7C15-455C-A582-EE6AC6EBBD7A}">
  <sheetPr>
    <tabColor rgb="FF92D050"/>
    <pageSetUpPr fitToPage="1"/>
  </sheetPr>
  <dimension ref="A1:AF117"/>
  <sheetViews>
    <sheetView view="pageBreakPreview" topLeftCell="A3" zoomScale="90" zoomScaleNormal="90" zoomScaleSheetLayoutView="90" workbookViewId="0">
      <selection activeCell="E13" sqref="E13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284</v>
      </c>
      <c r="B1" s="1" t="s">
        <v>285</v>
      </c>
      <c r="C1" s="1" t="s">
        <v>126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s="1" customFormat="1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133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D52</f>
        <v>0</v>
      </c>
      <c r="O2" s="30">
        <f>G52</f>
        <v>0</v>
      </c>
      <c r="P2" s="30" t="str">
        <f>IFERROR((VLOOKUP(P1,$B$42:$E$46,3,0)),"")</f>
        <v/>
      </c>
      <c r="Q2" s="30" t="str">
        <f t="shared" ref="Q2:AF2" si="0">IFERROR((VLOOKUP(Q1,$B$42:$E$46,3,0)),"")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>
        <f t="shared" si="0"/>
        <v>0</v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 t="shared" si="0"/>
        <v/>
      </c>
    </row>
    <row r="3" spans="1:32" s="1" customFormat="1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  <c r="K3" s="52"/>
    </row>
    <row r="4" spans="1:32" s="1" customFormat="1" ht="17.25" customHeight="1" x14ac:dyDescent="0.45">
      <c r="A4" s="2"/>
      <c r="B4" s="2"/>
      <c r="C4" s="2"/>
      <c r="D4" s="2"/>
      <c r="E4" s="2"/>
      <c r="F4" s="2"/>
      <c r="G4" s="2"/>
      <c r="H4" s="2"/>
      <c r="K4" s="52"/>
    </row>
    <row r="5" spans="1:32" s="1" customFormat="1" ht="17.25" customHeight="1" x14ac:dyDescent="0.45">
      <c r="A5" s="2"/>
      <c r="B5" s="2"/>
      <c r="C5" s="2"/>
      <c r="D5" s="2"/>
      <c r="E5" s="2"/>
      <c r="F5" s="2"/>
      <c r="G5" s="2"/>
      <c r="H5" s="2"/>
      <c r="K5" s="52"/>
    </row>
    <row r="6" spans="1:32" s="1" customFormat="1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  <c r="K6" s="52"/>
    </row>
    <row r="7" spans="1:32" s="1" customFormat="1" ht="17.25" customHeight="1" x14ac:dyDescent="0.45">
      <c r="A7" s="6"/>
      <c r="B7" s="6"/>
      <c r="C7" s="6"/>
      <c r="D7" s="6"/>
      <c r="E7" s="6"/>
      <c r="F7" s="6"/>
      <c r="G7" s="6"/>
      <c r="H7" s="6"/>
      <c r="K7" s="52"/>
    </row>
    <row r="8" spans="1:32" s="1" customFormat="1" ht="17.25" customHeight="1" x14ac:dyDescent="0.45">
      <c r="A8" s="6"/>
      <c r="B8" s="6"/>
      <c r="C8" s="6"/>
      <c r="D8" s="6"/>
      <c r="E8" s="6"/>
      <c r="F8" s="6"/>
      <c r="G8" s="6"/>
      <c r="H8" s="6"/>
      <c r="K8" s="52"/>
    </row>
    <row r="9" spans="1:32" s="1" customFormat="1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225</v>
      </c>
    </row>
    <row r="10" spans="1:32" s="1" customFormat="1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225</v>
      </c>
    </row>
    <row r="11" spans="1:32" s="1" customFormat="1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s="1" customFormat="1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  <c r="K12" s="52"/>
    </row>
    <row r="13" spans="1:32" s="1" customFormat="1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  <c r="K13" s="52"/>
    </row>
    <row r="14" spans="1:32" s="1" customFormat="1" ht="19.5" customHeight="1" x14ac:dyDescent="0.45">
      <c r="A14" s="123"/>
      <c r="B14" s="123"/>
      <c r="C14" s="2" t="s">
        <v>135</v>
      </c>
      <c r="D14" s="2"/>
      <c r="E14" s="2"/>
      <c r="F14" s="2"/>
      <c r="G14" s="2"/>
      <c r="H14" s="2"/>
      <c r="I14" s="2"/>
      <c r="J14" s="2"/>
      <c r="K14" s="52"/>
    </row>
    <row r="15" spans="1:32" s="1" customFormat="1" ht="19.5" customHeight="1" x14ac:dyDescent="0.45">
      <c r="A15" s="123" t="s">
        <v>253</v>
      </c>
      <c r="B15" s="123"/>
      <c r="C15" s="2" t="s">
        <v>133</v>
      </c>
      <c r="D15" s="2"/>
      <c r="E15" s="2"/>
      <c r="F15" s="2"/>
      <c r="G15" s="2"/>
      <c r="H15" s="2"/>
      <c r="I15" s="2"/>
      <c r="J15" s="2"/>
      <c r="K15" s="52"/>
    </row>
    <row r="16" spans="1:32" s="1" customFormat="1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52"/>
    </row>
    <row r="17" spans="1:11" s="1" customFormat="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225</v>
      </c>
    </row>
    <row r="18" spans="1:11" s="1" customFormat="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s="1" customFormat="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225</v>
      </c>
    </row>
    <row r="20" spans="1:11" s="1" customFormat="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225</v>
      </c>
    </row>
    <row r="21" spans="1:11" s="1" customFormat="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225</v>
      </c>
    </row>
    <row r="22" spans="1:11" s="1" customFormat="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s="1" customFormat="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  <c r="K23" s="52"/>
    </row>
    <row r="24" spans="1:11" s="1" customFormat="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225</v>
      </c>
    </row>
    <row r="25" spans="1:11" s="1" customFormat="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  <c r="K25" s="52"/>
    </row>
    <row r="26" spans="1:11" s="1" customFormat="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s="1" customFormat="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s="1" customFormat="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  <c r="K28" s="52"/>
    </row>
    <row r="29" spans="1:11" s="1" customFormat="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225</v>
      </c>
    </row>
    <row r="30" spans="1:11" s="1" customFormat="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225</v>
      </c>
    </row>
    <row r="31" spans="1:11" s="1" customFormat="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225</v>
      </c>
    </row>
    <row r="32" spans="1:11" s="1" customFormat="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52"/>
    </row>
    <row r="33" spans="1:11" s="1" customFormat="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52"/>
    </row>
    <row r="34" spans="1:11" s="1" customFormat="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  <c r="K34" s="52"/>
    </row>
    <row r="35" spans="1:11" s="1" customFormat="1" ht="17.25" customHeight="1" x14ac:dyDescent="0.45">
      <c r="A35" s="7"/>
      <c r="B35" s="7"/>
      <c r="C35" s="7"/>
      <c r="D35" s="7"/>
      <c r="E35" s="7"/>
      <c r="F35" s="7"/>
      <c r="G35" s="7"/>
      <c r="K35" s="52"/>
    </row>
    <row r="36" spans="1:11" ht="22.5" customHeight="1" x14ac:dyDescent="0.45">
      <c r="A36" s="2" t="s">
        <v>241</v>
      </c>
    </row>
    <row r="37" spans="1:11" ht="18" customHeight="1" x14ac:dyDescent="0.45">
      <c r="A37" s="4" t="s">
        <v>237</v>
      </c>
      <c r="H37" s="34"/>
      <c r="I37" s="2" t="s">
        <v>225</v>
      </c>
    </row>
    <row r="38" spans="1:11" ht="18" customHeight="1" x14ac:dyDescent="0.45">
      <c r="A38" s="3" t="s">
        <v>189</v>
      </c>
      <c r="B38" s="135"/>
      <c r="C38" s="135"/>
      <c r="D38" s="135"/>
      <c r="E38" s="135"/>
      <c r="F38" s="135"/>
      <c r="H38" s="33"/>
      <c r="I38" s="2" t="s">
        <v>224</v>
      </c>
    </row>
    <row r="39" spans="1:11" ht="18" customHeight="1" x14ac:dyDescent="0.45">
      <c r="B39" s="8"/>
      <c r="C39" s="8"/>
      <c r="D39" s="8"/>
      <c r="E39" s="8"/>
      <c r="F39" s="8"/>
      <c r="H39" s="32"/>
      <c r="I39" s="2" t="s">
        <v>223</v>
      </c>
    </row>
    <row r="40" spans="1:11" ht="18.75" customHeight="1" x14ac:dyDescent="0.45">
      <c r="A40" s="4" t="s">
        <v>230</v>
      </c>
      <c r="H40" s="61" t="s">
        <v>127</v>
      </c>
    </row>
    <row r="41" spans="1:11" ht="36" customHeight="1" x14ac:dyDescent="0.45">
      <c r="A41" s="31"/>
      <c r="B41" s="98" t="s">
        <v>229</v>
      </c>
      <c r="C41" s="97"/>
      <c r="D41" s="98" t="s">
        <v>217</v>
      </c>
      <c r="E41" s="98"/>
      <c r="F41" s="19" t="s">
        <v>216</v>
      </c>
      <c r="G41" s="98" t="s">
        <v>228</v>
      </c>
      <c r="H41" s="97"/>
      <c r="K41" s="60" t="s">
        <v>282</v>
      </c>
    </row>
    <row r="42" spans="1:11" ht="18" customHeight="1" x14ac:dyDescent="0.45">
      <c r="A42" s="41" t="s">
        <v>208</v>
      </c>
      <c r="B42" s="126" t="s">
        <v>153</v>
      </c>
      <c r="C42" s="126"/>
      <c r="D42" s="132">
        <f>E60</f>
        <v>0</v>
      </c>
      <c r="E42" s="132"/>
      <c r="F42" s="23" t="s">
        <v>209</v>
      </c>
      <c r="G42" s="132">
        <f>D42*3/4</f>
        <v>0</v>
      </c>
      <c r="H42" s="132"/>
    </row>
    <row r="43" spans="1:11" ht="18" customHeight="1" x14ac:dyDescent="0.45">
      <c r="A43" s="41" t="s">
        <v>207</v>
      </c>
      <c r="B43" s="133" t="str">
        <f>IF(VLOOKUP(A43,$A$55:$F$114,2,0)="","",VLOOKUP(A43,$A$55:$F$114,2,0))</f>
        <v/>
      </c>
      <c r="C43" s="134"/>
      <c r="D43" s="132">
        <f>E66</f>
        <v>0</v>
      </c>
      <c r="E43" s="132"/>
      <c r="F43" s="23" t="s">
        <v>209</v>
      </c>
      <c r="G43" s="132">
        <f>D43*3/4</f>
        <v>0</v>
      </c>
      <c r="H43" s="132"/>
    </row>
    <row r="44" spans="1:11" ht="18" customHeight="1" x14ac:dyDescent="0.45">
      <c r="A44" s="41" t="s">
        <v>206</v>
      </c>
      <c r="B44" s="133" t="str">
        <f t="shared" ref="B44:B51" si="1">IF(VLOOKUP(A44,$A$55:$F$114,2,0)="","",VLOOKUP(A44,$A$55:$F$114,2,0))</f>
        <v/>
      </c>
      <c r="C44" s="134"/>
      <c r="D44" s="132">
        <f>E72</f>
        <v>0</v>
      </c>
      <c r="E44" s="132"/>
      <c r="F44" s="23" t="s">
        <v>209</v>
      </c>
      <c r="G44" s="132">
        <f>D44*3/4</f>
        <v>0</v>
      </c>
      <c r="H44" s="132"/>
    </row>
    <row r="45" spans="1:11" ht="18" customHeight="1" x14ac:dyDescent="0.45">
      <c r="A45" s="41" t="s">
        <v>205</v>
      </c>
      <c r="B45" s="133" t="str">
        <f t="shared" si="1"/>
        <v/>
      </c>
      <c r="C45" s="134"/>
      <c r="D45" s="94">
        <f>E78</f>
        <v>0</v>
      </c>
      <c r="E45" s="95"/>
      <c r="F45" s="23" t="s">
        <v>227</v>
      </c>
      <c r="G45" s="132">
        <f>D45*3/4</f>
        <v>0</v>
      </c>
      <c r="H45" s="132"/>
    </row>
    <row r="46" spans="1:11" ht="18" customHeight="1" x14ac:dyDescent="0.45">
      <c r="A46" s="41" t="s">
        <v>204</v>
      </c>
      <c r="B46" s="133" t="str">
        <f t="shared" si="1"/>
        <v/>
      </c>
      <c r="C46" s="134"/>
      <c r="D46" s="94">
        <f>E84</f>
        <v>0</v>
      </c>
      <c r="E46" s="95"/>
      <c r="F46" s="23" t="s">
        <v>227</v>
      </c>
      <c r="G46" s="132">
        <f t="shared" ref="G46:G50" si="2">D46*3/4</f>
        <v>0</v>
      </c>
      <c r="H46" s="132"/>
    </row>
    <row r="47" spans="1:11" ht="18" hidden="1" customHeight="1" outlineLevel="1" x14ac:dyDescent="0.45">
      <c r="A47" s="41" t="s">
        <v>265</v>
      </c>
      <c r="B47" s="133" t="str">
        <f t="shared" si="1"/>
        <v/>
      </c>
      <c r="C47" s="134"/>
      <c r="D47" s="94">
        <f>E90</f>
        <v>0</v>
      </c>
      <c r="E47" s="95"/>
      <c r="F47" s="23" t="s">
        <v>227</v>
      </c>
      <c r="G47" s="132">
        <f t="shared" si="2"/>
        <v>0</v>
      </c>
      <c r="H47" s="132"/>
    </row>
    <row r="48" spans="1:11" ht="18" hidden="1" customHeight="1" outlineLevel="1" x14ac:dyDescent="0.45">
      <c r="A48" s="41" t="s">
        <v>266</v>
      </c>
      <c r="B48" s="133" t="str">
        <f t="shared" si="1"/>
        <v/>
      </c>
      <c r="C48" s="134"/>
      <c r="D48" s="94">
        <f>E96</f>
        <v>0</v>
      </c>
      <c r="E48" s="95"/>
      <c r="F48" s="23" t="s">
        <v>227</v>
      </c>
      <c r="G48" s="132">
        <f t="shared" si="2"/>
        <v>0</v>
      </c>
      <c r="H48" s="132"/>
    </row>
    <row r="49" spans="1:11" ht="18" hidden="1" customHeight="1" outlineLevel="1" x14ac:dyDescent="0.45">
      <c r="A49" s="41" t="s">
        <v>267</v>
      </c>
      <c r="B49" s="133" t="str">
        <f t="shared" si="1"/>
        <v/>
      </c>
      <c r="C49" s="134"/>
      <c r="D49" s="94">
        <f>E102</f>
        <v>0</v>
      </c>
      <c r="E49" s="95"/>
      <c r="F49" s="23" t="s">
        <v>227</v>
      </c>
      <c r="G49" s="132">
        <f t="shared" si="2"/>
        <v>0</v>
      </c>
      <c r="H49" s="132"/>
    </row>
    <row r="50" spans="1:11" ht="18" hidden="1" customHeight="1" outlineLevel="1" x14ac:dyDescent="0.45">
      <c r="A50" s="41" t="s">
        <v>268</v>
      </c>
      <c r="B50" s="133" t="str">
        <f t="shared" si="1"/>
        <v/>
      </c>
      <c r="C50" s="134"/>
      <c r="D50" s="94">
        <f>E108</f>
        <v>0</v>
      </c>
      <c r="E50" s="95"/>
      <c r="F50" s="23" t="s">
        <v>227</v>
      </c>
      <c r="G50" s="132">
        <f t="shared" si="2"/>
        <v>0</v>
      </c>
      <c r="H50" s="132"/>
    </row>
    <row r="51" spans="1:11" ht="18" hidden="1" customHeight="1" outlineLevel="1" x14ac:dyDescent="0.45">
      <c r="A51" s="41" t="s">
        <v>269</v>
      </c>
      <c r="B51" s="133" t="str">
        <f t="shared" si="1"/>
        <v/>
      </c>
      <c r="C51" s="134"/>
      <c r="D51" s="94">
        <f>E114</f>
        <v>0</v>
      </c>
      <c r="E51" s="95"/>
      <c r="F51" s="23" t="s">
        <v>227</v>
      </c>
      <c r="G51" s="132">
        <f>D46*3/4</f>
        <v>0</v>
      </c>
      <c r="H51" s="132"/>
    </row>
    <row r="52" spans="1:11" ht="18.75" customHeight="1" collapsed="1" x14ac:dyDescent="0.45">
      <c r="A52" s="41" t="s">
        <v>198</v>
      </c>
      <c r="B52" s="128"/>
      <c r="C52" s="128"/>
      <c r="D52" s="132">
        <f>SUM(D42:E51)</f>
        <v>0</v>
      </c>
      <c r="E52" s="132"/>
      <c r="F52" s="21"/>
      <c r="G52" s="132">
        <f>IF(SUM(G42:H51)&gt;=10000000,10000000,ROUNDDOWN(SUM(G42:H51),-3))</f>
        <v>0</v>
      </c>
      <c r="H52" s="132"/>
    </row>
    <row r="53" spans="1:11" ht="18.75" customHeight="1" x14ac:dyDescent="0.45">
      <c r="A53" s="1"/>
      <c r="B53" s="1"/>
      <c r="C53" s="1"/>
      <c r="D53" s="1"/>
      <c r="E53" s="1"/>
      <c r="F53" s="1"/>
      <c r="G53" s="1" t="s">
        <v>226</v>
      </c>
      <c r="H53" s="1"/>
    </row>
    <row r="54" spans="1:11" ht="18.75" customHeight="1" x14ac:dyDescent="0.45">
      <c r="A54" s="4" t="s">
        <v>281</v>
      </c>
    </row>
    <row r="55" spans="1:11" ht="18" customHeight="1" x14ac:dyDescent="0.45">
      <c r="A55" s="17" t="s">
        <v>208</v>
      </c>
      <c r="B55" s="96" t="s">
        <v>153</v>
      </c>
      <c r="C55" s="96"/>
      <c r="D55" s="96"/>
      <c r="E55" s="96"/>
      <c r="F55" s="1"/>
      <c r="G55" s="1"/>
      <c r="H55" s="1"/>
      <c r="I55" s="1"/>
      <c r="J55" s="61" t="s">
        <v>127</v>
      </c>
      <c r="K55" s="52" t="s">
        <v>262</v>
      </c>
    </row>
    <row r="56" spans="1:11" ht="36" customHeight="1" x14ac:dyDescent="0.45">
      <c r="A56" s="97" t="s">
        <v>203</v>
      </c>
      <c r="B56" s="97"/>
      <c r="C56" s="97"/>
      <c r="D56" s="19" t="s">
        <v>202</v>
      </c>
      <c r="E56" s="98" t="s">
        <v>201</v>
      </c>
      <c r="F56" s="98"/>
      <c r="G56" s="136" t="s">
        <v>200</v>
      </c>
      <c r="H56" s="137"/>
      <c r="I56" s="136" t="s">
        <v>199</v>
      </c>
      <c r="J56" s="137"/>
      <c r="K56" s="52" t="s">
        <v>278</v>
      </c>
    </row>
    <row r="57" spans="1:11" ht="18" customHeight="1" x14ac:dyDescent="0.45">
      <c r="A57" s="89"/>
      <c r="B57" s="89"/>
      <c r="C57" s="89"/>
      <c r="D57" s="18"/>
      <c r="E57" s="90"/>
      <c r="F57" s="90"/>
      <c r="G57" s="89"/>
      <c r="H57" s="89"/>
      <c r="I57" s="89"/>
      <c r="J57" s="89"/>
      <c r="K57" s="52"/>
    </row>
    <row r="58" spans="1:11" ht="18" customHeight="1" x14ac:dyDescent="0.45">
      <c r="A58" s="89"/>
      <c r="B58" s="89"/>
      <c r="C58" s="89"/>
      <c r="D58" s="18"/>
      <c r="E58" s="90"/>
      <c r="F58" s="90"/>
      <c r="G58" s="89"/>
      <c r="H58" s="89"/>
      <c r="I58" s="89"/>
      <c r="J58" s="89"/>
      <c r="K58" s="52"/>
    </row>
    <row r="59" spans="1:11" ht="18" customHeight="1" x14ac:dyDescent="0.45">
      <c r="A59" s="89"/>
      <c r="B59" s="89"/>
      <c r="C59" s="89"/>
      <c r="D59" s="18"/>
      <c r="E59" s="90"/>
      <c r="F59" s="90"/>
      <c r="G59" s="89"/>
      <c r="H59" s="89"/>
      <c r="I59" s="89"/>
      <c r="J59" s="89"/>
      <c r="K59" s="52"/>
    </row>
    <row r="60" spans="1:11" ht="18" customHeight="1" x14ac:dyDescent="0.45">
      <c r="A60" s="92" t="s">
        <v>198</v>
      </c>
      <c r="B60" s="92"/>
      <c r="C60" s="92"/>
      <c r="D60" s="93"/>
      <c r="E60" s="94">
        <f>SUM(E57:F59)</f>
        <v>0</v>
      </c>
      <c r="F60" s="95"/>
      <c r="G60" s="17"/>
      <c r="H60" s="17"/>
      <c r="I60" s="17"/>
      <c r="J60" s="17"/>
      <c r="K60" s="52"/>
    </row>
    <row r="61" spans="1:11" ht="18" customHeight="1" x14ac:dyDescent="0.45">
      <c r="A61" s="17" t="s">
        <v>207</v>
      </c>
      <c r="B61" s="96"/>
      <c r="C61" s="96"/>
      <c r="D61" s="96"/>
      <c r="E61" s="96"/>
      <c r="F61" s="30"/>
      <c r="G61" s="1"/>
      <c r="H61" s="1"/>
      <c r="I61" s="1"/>
      <c r="J61" s="1"/>
      <c r="K61" s="52" t="s">
        <v>262</v>
      </c>
    </row>
    <row r="62" spans="1:11" ht="36.6" customHeight="1" x14ac:dyDescent="0.45">
      <c r="A62" s="97" t="s">
        <v>203</v>
      </c>
      <c r="B62" s="97"/>
      <c r="C62" s="97"/>
      <c r="D62" s="19" t="s">
        <v>202</v>
      </c>
      <c r="E62" s="131" t="s">
        <v>201</v>
      </c>
      <c r="F62" s="131"/>
      <c r="G62" s="97" t="s">
        <v>200</v>
      </c>
      <c r="H62" s="97"/>
      <c r="I62" s="97" t="s">
        <v>199</v>
      </c>
      <c r="J62" s="97"/>
      <c r="K62" s="52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  <c r="K63" s="52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  <c r="K64" s="52"/>
    </row>
    <row r="65" spans="1:11" ht="18" customHeight="1" x14ac:dyDescent="0.45">
      <c r="A65" s="89"/>
      <c r="B65" s="89"/>
      <c r="C65" s="89"/>
      <c r="D65" s="18"/>
      <c r="E65" s="90"/>
      <c r="F65" s="90"/>
      <c r="G65" s="89"/>
      <c r="H65" s="89"/>
      <c r="I65" s="89"/>
      <c r="J65" s="89"/>
      <c r="K65" s="52"/>
    </row>
    <row r="66" spans="1:11" ht="18" customHeight="1" x14ac:dyDescent="0.45">
      <c r="A66" s="92" t="s">
        <v>198</v>
      </c>
      <c r="B66" s="92"/>
      <c r="C66" s="92"/>
      <c r="D66" s="93"/>
      <c r="E66" s="94">
        <f>SUM(E63:F65)</f>
        <v>0</v>
      </c>
      <c r="F66" s="95"/>
      <c r="G66" s="17"/>
      <c r="H66" s="17"/>
      <c r="I66" s="17"/>
      <c r="J66" s="17"/>
      <c r="K66" s="52"/>
    </row>
    <row r="67" spans="1:11" ht="18" customHeight="1" x14ac:dyDescent="0.45">
      <c r="A67" s="17" t="s">
        <v>206</v>
      </c>
      <c r="B67" s="96"/>
      <c r="C67" s="96"/>
      <c r="D67" s="96"/>
      <c r="E67" s="96"/>
      <c r="F67" s="30"/>
      <c r="G67" s="1"/>
      <c r="H67" s="1"/>
      <c r="I67" s="1"/>
      <c r="J67" s="1"/>
      <c r="K67" s="52" t="s">
        <v>262</v>
      </c>
    </row>
    <row r="68" spans="1:11" ht="36" customHeight="1" x14ac:dyDescent="0.45">
      <c r="A68" s="97" t="s">
        <v>203</v>
      </c>
      <c r="B68" s="97"/>
      <c r="C68" s="97"/>
      <c r="D68" s="19" t="s">
        <v>202</v>
      </c>
      <c r="E68" s="131" t="s">
        <v>201</v>
      </c>
      <c r="F68" s="131"/>
      <c r="G68" s="97" t="s">
        <v>200</v>
      </c>
      <c r="H68" s="97"/>
      <c r="I68" s="97" t="s">
        <v>199</v>
      </c>
      <c r="J68" s="97"/>
      <c r="K68" s="52"/>
    </row>
    <row r="69" spans="1:11" ht="18" customHeight="1" x14ac:dyDescent="0.45">
      <c r="A69" s="89"/>
      <c r="B69" s="89"/>
      <c r="C69" s="89"/>
      <c r="D69" s="18"/>
      <c r="E69" s="90"/>
      <c r="F69" s="90"/>
      <c r="G69" s="89"/>
      <c r="H69" s="89"/>
      <c r="I69" s="89"/>
      <c r="J69" s="89"/>
      <c r="K69" s="52"/>
    </row>
    <row r="70" spans="1:11" ht="18" customHeight="1" x14ac:dyDescent="0.45">
      <c r="A70" s="89"/>
      <c r="B70" s="89"/>
      <c r="C70" s="89"/>
      <c r="D70" s="18"/>
      <c r="E70" s="90"/>
      <c r="F70" s="90"/>
      <c r="G70" s="89"/>
      <c r="H70" s="89"/>
      <c r="I70" s="89"/>
      <c r="J70" s="89"/>
      <c r="K70" s="52"/>
    </row>
    <row r="71" spans="1:11" ht="18" customHeight="1" x14ac:dyDescent="0.45">
      <c r="A71" s="89"/>
      <c r="B71" s="89"/>
      <c r="C71" s="89"/>
      <c r="D71" s="18"/>
      <c r="E71" s="90"/>
      <c r="F71" s="90"/>
      <c r="G71" s="89"/>
      <c r="H71" s="89"/>
      <c r="I71" s="89"/>
      <c r="J71" s="89"/>
      <c r="K71" s="52"/>
    </row>
    <row r="72" spans="1:11" ht="18" customHeight="1" x14ac:dyDescent="0.45">
      <c r="A72" s="92" t="s">
        <v>198</v>
      </c>
      <c r="B72" s="92"/>
      <c r="C72" s="92"/>
      <c r="D72" s="93"/>
      <c r="E72" s="94">
        <f>SUM(E69:F71)</f>
        <v>0</v>
      </c>
      <c r="F72" s="95"/>
      <c r="G72" s="17"/>
      <c r="H72" s="17"/>
      <c r="I72" s="17"/>
      <c r="J72" s="17"/>
      <c r="K72" s="52"/>
    </row>
    <row r="73" spans="1:11" ht="18" customHeight="1" x14ac:dyDescent="0.45">
      <c r="A73" s="17" t="s">
        <v>205</v>
      </c>
      <c r="B73" s="96"/>
      <c r="C73" s="96"/>
      <c r="D73" s="96"/>
      <c r="E73" s="96"/>
      <c r="F73" s="30"/>
      <c r="G73" s="1"/>
      <c r="H73" s="1"/>
      <c r="I73" s="1"/>
      <c r="J73" s="1"/>
      <c r="K73" s="52" t="s">
        <v>262</v>
      </c>
    </row>
    <row r="74" spans="1:11" ht="36.6" customHeight="1" x14ac:dyDescent="0.45">
      <c r="A74" s="97" t="s">
        <v>203</v>
      </c>
      <c r="B74" s="97"/>
      <c r="C74" s="97"/>
      <c r="D74" s="19" t="s">
        <v>202</v>
      </c>
      <c r="E74" s="131" t="s">
        <v>201</v>
      </c>
      <c r="F74" s="131"/>
      <c r="G74" s="97" t="s">
        <v>200</v>
      </c>
      <c r="H74" s="97"/>
      <c r="I74" s="97" t="s">
        <v>199</v>
      </c>
      <c r="J74" s="97"/>
      <c r="K74" s="52"/>
    </row>
    <row r="75" spans="1:11" ht="18" customHeight="1" x14ac:dyDescent="0.45">
      <c r="A75" s="89"/>
      <c r="B75" s="89"/>
      <c r="C75" s="89"/>
      <c r="D75" s="18"/>
      <c r="E75" s="90"/>
      <c r="F75" s="90"/>
      <c r="G75" s="89"/>
      <c r="H75" s="89"/>
      <c r="I75" s="89"/>
      <c r="J75" s="89"/>
      <c r="K75" s="52"/>
    </row>
    <row r="76" spans="1:11" ht="18" customHeight="1" x14ac:dyDescent="0.45">
      <c r="A76" s="89"/>
      <c r="B76" s="89"/>
      <c r="C76" s="89"/>
      <c r="D76" s="18"/>
      <c r="E76" s="90"/>
      <c r="F76" s="90"/>
      <c r="G76" s="89"/>
      <c r="H76" s="89"/>
      <c r="I76" s="89"/>
      <c r="J76" s="89"/>
      <c r="K76" s="52"/>
    </row>
    <row r="77" spans="1:11" ht="18" customHeight="1" x14ac:dyDescent="0.45">
      <c r="A77" s="89"/>
      <c r="B77" s="89"/>
      <c r="C77" s="89"/>
      <c r="D77" s="18"/>
      <c r="E77" s="90"/>
      <c r="F77" s="90"/>
      <c r="G77" s="89"/>
      <c r="H77" s="89"/>
      <c r="I77" s="89"/>
      <c r="J77" s="89"/>
      <c r="K77" s="52"/>
    </row>
    <row r="78" spans="1:11" ht="18" customHeight="1" x14ac:dyDescent="0.45">
      <c r="A78" s="92" t="s">
        <v>198</v>
      </c>
      <c r="B78" s="92"/>
      <c r="C78" s="92"/>
      <c r="D78" s="93"/>
      <c r="E78" s="94">
        <f>SUM(E75:F77)</f>
        <v>0</v>
      </c>
      <c r="F78" s="95"/>
      <c r="G78" s="17"/>
      <c r="H78" s="17"/>
      <c r="I78" s="17"/>
      <c r="J78" s="17"/>
      <c r="K78" s="52"/>
    </row>
    <row r="79" spans="1:11" ht="18" customHeight="1" x14ac:dyDescent="0.45">
      <c r="A79" s="17" t="s">
        <v>204</v>
      </c>
      <c r="B79" s="96"/>
      <c r="C79" s="96"/>
      <c r="D79" s="96"/>
      <c r="E79" s="96"/>
      <c r="F79" s="30"/>
      <c r="G79" s="1"/>
      <c r="H79" s="1"/>
      <c r="I79" s="1"/>
      <c r="J79" s="1"/>
      <c r="K79" s="52" t="s">
        <v>262</v>
      </c>
    </row>
    <row r="80" spans="1:11" ht="36" customHeight="1" x14ac:dyDescent="0.45">
      <c r="A80" s="97" t="s">
        <v>203</v>
      </c>
      <c r="B80" s="97"/>
      <c r="C80" s="97"/>
      <c r="D80" s="19" t="s">
        <v>202</v>
      </c>
      <c r="E80" s="131" t="s">
        <v>201</v>
      </c>
      <c r="F80" s="131"/>
      <c r="G80" s="97" t="s">
        <v>200</v>
      </c>
      <c r="H80" s="97"/>
      <c r="I80" s="97" t="s">
        <v>199</v>
      </c>
      <c r="J80" s="97"/>
      <c r="K80" s="52"/>
    </row>
    <row r="81" spans="1:11" ht="18" customHeight="1" x14ac:dyDescent="0.45">
      <c r="A81" s="89"/>
      <c r="B81" s="89"/>
      <c r="C81" s="89"/>
      <c r="D81" s="18"/>
      <c r="E81" s="90"/>
      <c r="F81" s="90"/>
      <c r="G81" s="89"/>
      <c r="H81" s="89"/>
      <c r="I81" s="89"/>
      <c r="J81" s="89"/>
      <c r="K81" s="52"/>
    </row>
    <row r="82" spans="1:11" ht="18" customHeight="1" x14ac:dyDescent="0.45">
      <c r="A82" s="89"/>
      <c r="B82" s="89"/>
      <c r="C82" s="89"/>
      <c r="D82" s="18"/>
      <c r="E82" s="90"/>
      <c r="F82" s="90"/>
      <c r="G82" s="89"/>
      <c r="H82" s="89"/>
      <c r="I82" s="89"/>
      <c r="J82" s="89"/>
      <c r="K82" s="52"/>
    </row>
    <row r="83" spans="1:11" ht="18" customHeight="1" x14ac:dyDescent="0.45">
      <c r="A83" s="89"/>
      <c r="B83" s="89"/>
      <c r="C83" s="89"/>
      <c r="D83" s="18"/>
      <c r="E83" s="90"/>
      <c r="F83" s="90"/>
      <c r="G83" s="89"/>
      <c r="H83" s="89"/>
      <c r="I83" s="89"/>
      <c r="J83" s="89"/>
      <c r="K83" s="52"/>
    </row>
    <row r="84" spans="1:11" ht="18" customHeight="1" x14ac:dyDescent="0.45">
      <c r="A84" s="92" t="s">
        <v>198</v>
      </c>
      <c r="B84" s="92"/>
      <c r="C84" s="92"/>
      <c r="D84" s="93"/>
      <c r="E84" s="94">
        <f>SUM(E81:F83)</f>
        <v>0</v>
      </c>
      <c r="F84" s="95"/>
      <c r="G84" s="17"/>
      <c r="H84" s="17"/>
      <c r="I84" s="17"/>
      <c r="J84" s="17"/>
      <c r="K84" s="52"/>
    </row>
    <row r="85" spans="1:11" ht="18" hidden="1" customHeight="1" outlineLevel="1" x14ac:dyDescent="0.45">
      <c r="A85" s="17" t="s">
        <v>265</v>
      </c>
      <c r="B85" s="96"/>
      <c r="C85" s="96"/>
      <c r="D85" s="96"/>
      <c r="E85" s="96"/>
      <c r="F85" s="30"/>
      <c r="G85" s="1"/>
      <c r="H85" s="1"/>
      <c r="I85" s="1"/>
      <c r="J85" s="1"/>
      <c r="K85" s="52" t="s">
        <v>262</v>
      </c>
    </row>
    <row r="86" spans="1:11" ht="36" hidden="1" customHeight="1" outlineLevel="1" x14ac:dyDescent="0.45">
      <c r="A86" s="97" t="s">
        <v>203</v>
      </c>
      <c r="B86" s="97"/>
      <c r="C86" s="97"/>
      <c r="D86" s="19" t="s">
        <v>202</v>
      </c>
      <c r="E86" s="131" t="s">
        <v>201</v>
      </c>
      <c r="F86" s="131"/>
      <c r="G86" s="97" t="s">
        <v>200</v>
      </c>
      <c r="H86" s="97"/>
      <c r="I86" s="97" t="s">
        <v>199</v>
      </c>
      <c r="J86" s="97"/>
      <c r="K86" s="52"/>
    </row>
    <row r="87" spans="1:11" ht="18" hidden="1" customHeight="1" outlineLevel="1" x14ac:dyDescent="0.45">
      <c r="A87" s="89"/>
      <c r="B87" s="89"/>
      <c r="C87" s="89"/>
      <c r="D87" s="18"/>
      <c r="E87" s="90"/>
      <c r="F87" s="90"/>
      <c r="G87" s="89"/>
      <c r="H87" s="89"/>
      <c r="I87" s="89"/>
      <c r="J87" s="89"/>
      <c r="K87" s="52"/>
    </row>
    <row r="88" spans="1:11" ht="18" hidden="1" customHeight="1" outlineLevel="1" x14ac:dyDescent="0.45">
      <c r="A88" s="89"/>
      <c r="B88" s="89"/>
      <c r="C88" s="89"/>
      <c r="D88" s="18"/>
      <c r="E88" s="90"/>
      <c r="F88" s="90"/>
      <c r="G88" s="89"/>
      <c r="H88" s="89"/>
      <c r="I88" s="89"/>
      <c r="J88" s="89"/>
      <c r="K88" s="52"/>
    </row>
    <row r="89" spans="1:11" ht="18" hidden="1" customHeight="1" outlineLevel="1" x14ac:dyDescent="0.45">
      <c r="A89" s="89"/>
      <c r="B89" s="89"/>
      <c r="C89" s="89"/>
      <c r="D89" s="18"/>
      <c r="E89" s="90"/>
      <c r="F89" s="90"/>
      <c r="G89" s="89"/>
      <c r="H89" s="89"/>
      <c r="I89" s="89"/>
      <c r="J89" s="89"/>
      <c r="K89" s="52"/>
    </row>
    <row r="90" spans="1:11" ht="18" hidden="1" customHeight="1" outlineLevel="1" x14ac:dyDescent="0.45">
      <c r="A90" s="92" t="s">
        <v>198</v>
      </c>
      <c r="B90" s="92"/>
      <c r="C90" s="92"/>
      <c r="D90" s="93"/>
      <c r="E90" s="94">
        <f>SUM(E87:F89)</f>
        <v>0</v>
      </c>
      <c r="F90" s="95"/>
      <c r="G90" s="17"/>
      <c r="H90" s="17"/>
      <c r="I90" s="17"/>
      <c r="J90" s="17"/>
      <c r="K90" s="52"/>
    </row>
    <row r="91" spans="1:11" ht="18" hidden="1" customHeight="1" outlineLevel="1" x14ac:dyDescent="0.45">
      <c r="A91" s="17" t="s">
        <v>266</v>
      </c>
      <c r="B91" s="96"/>
      <c r="C91" s="96"/>
      <c r="D91" s="96"/>
      <c r="E91" s="96"/>
      <c r="F91" s="30"/>
      <c r="G91" s="1"/>
      <c r="H91" s="1"/>
      <c r="I91" s="1"/>
      <c r="J91" s="1"/>
      <c r="K91" s="52" t="s">
        <v>262</v>
      </c>
    </row>
    <row r="92" spans="1:11" ht="36" hidden="1" customHeight="1" outlineLevel="1" x14ac:dyDescent="0.45">
      <c r="A92" s="97" t="s">
        <v>203</v>
      </c>
      <c r="B92" s="97"/>
      <c r="C92" s="97"/>
      <c r="D92" s="19" t="s">
        <v>202</v>
      </c>
      <c r="E92" s="131" t="s">
        <v>201</v>
      </c>
      <c r="F92" s="131"/>
      <c r="G92" s="97" t="s">
        <v>200</v>
      </c>
      <c r="H92" s="97"/>
      <c r="I92" s="97" t="s">
        <v>199</v>
      </c>
      <c r="J92" s="97"/>
      <c r="K92" s="52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89"/>
      <c r="H93" s="89"/>
      <c r="I93" s="89"/>
      <c r="J93" s="89"/>
      <c r="K93" s="52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89"/>
      <c r="H94" s="89"/>
      <c r="I94" s="89"/>
      <c r="J94" s="89"/>
      <c r="K94" s="52"/>
    </row>
    <row r="95" spans="1:11" ht="18" hidden="1" customHeight="1" outlineLevel="1" x14ac:dyDescent="0.45">
      <c r="A95" s="89"/>
      <c r="B95" s="89"/>
      <c r="C95" s="89"/>
      <c r="D95" s="18"/>
      <c r="E95" s="90"/>
      <c r="F95" s="90"/>
      <c r="G95" s="89"/>
      <c r="H95" s="89"/>
      <c r="I95" s="89"/>
      <c r="J95" s="89"/>
      <c r="K95" s="52"/>
    </row>
    <row r="96" spans="1:11" ht="18" hidden="1" customHeight="1" outlineLevel="1" x14ac:dyDescent="0.45">
      <c r="A96" s="92" t="s">
        <v>198</v>
      </c>
      <c r="B96" s="92"/>
      <c r="C96" s="92"/>
      <c r="D96" s="93"/>
      <c r="E96" s="94">
        <f>SUM(E93:F95)</f>
        <v>0</v>
      </c>
      <c r="F96" s="95"/>
      <c r="G96" s="17"/>
      <c r="H96" s="17"/>
      <c r="I96" s="17"/>
      <c r="J96" s="17"/>
      <c r="K96" s="52"/>
    </row>
    <row r="97" spans="1:11" ht="18" hidden="1" customHeight="1" outlineLevel="1" x14ac:dyDescent="0.45">
      <c r="A97" s="17" t="s">
        <v>267</v>
      </c>
      <c r="B97" s="96"/>
      <c r="C97" s="96"/>
      <c r="D97" s="96"/>
      <c r="E97" s="96"/>
      <c r="F97" s="30"/>
      <c r="G97" s="1"/>
      <c r="H97" s="1"/>
      <c r="I97" s="1"/>
      <c r="J97" s="1"/>
      <c r="K97" s="52" t="s">
        <v>262</v>
      </c>
    </row>
    <row r="98" spans="1:11" ht="36" hidden="1" customHeight="1" outlineLevel="1" x14ac:dyDescent="0.45">
      <c r="A98" s="97" t="s">
        <v>203</v>
      </c>
      <c r="B98" s="97"/>
      <c r="C98" s="97"/>
      <c r="D98" s="19" t="s">
        <v>202</v>
      </c>
      <c r="E98" s="131" t="s">
        <v>201</v>
      </c>
      <c r="F98" s="131"/>
      <c r="G98" s="97" t="s">
        <v>200</v>
      </c>
      <c r="H98" s="97"/>
      <c r="I98" s="97" t="s">
        <v>199</v>
      </c>
      <c r="J98" s="97"/>
      <c r="K98" s="52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89"/>
      <c r="H99" s="89"/>
      <c r="I99" s="89"/>
      <c r="J99" s="89"/>
      <c r="K99" s="52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89"/>
      <c r="H100" s="89"/>
      <c r="I100" s="89"/>
      <c r="J100" s="89"/>
      <c r="K100" s="52"/>
    </row>
    <row r="101" spans="1:11" ht="18" hidden="1" customHeight="1" outlineLevel="1" x14ac:dyDescent="0.45">
      <c r="A101" s="89"/>
      <c r="B101" s="89"/>
      <c r="C101" s="89"/>
      <c r="D101" s="18"/>
      <c r="E101" s="90"/>
      <c r="F101" s="90"/>
      <c r="G101" s="89"/>
      <c r="H101" s="89"/>
      <c r="I101" s="89"/>
      <c r="J101" s="89"/>
      <c r="K101" s="52"/>
    </row>
    <row r="102" spans="1:11" ht="18" hidden="1" customHeight="1" outlineLevel="1" x14ac:dyDescent="0.45">
      <c r="A102" s="92" t="s">
        <v>198</v>
      </c>
      <c r="B102" s="92"/>
      <c r="C102" s="92"/>
      <c r="D102" s="93"/>
      <c r="E102" s="94">
        <f>SUM(E99:F101)</f>
        <v>0</v>
      </c>
      <c r="F102" s="95"/>
      <c r="G102" s="17"/>
      <c r="H102" s="17"/>
      <c r="I102" s="17"/>
      <c r="J102" s="17"/>
      <c r="K102" s="52"/>
    </row>
    <row r="103" spans="1:11" ht="18" hidden="1" customHeight="1" outlineLevel="1" x14ac:dyDescent="0.45">
      <c r="A103" s="17" t="s">
        <v>268</v>
      </c>
      <c r="B103" s="96"/>
      <c r="C103" s="96"/>
      <c r="D103" s="96"/>
      <c r="E103" s="96"/>
      <c r="F103" s="30"/>
      <c r="G103" s="1"/>
      <c r="H103" s="1"/>
      <c r="I103" s="1"/>
      <c r="J103" s="1"/>
      <c r="K103" s="52" t="s">
        <v>262</v>
      </c>
    </row>
    <row r="104" spans="1:11" ht="36" hidden="1" customHeight="1" outlineLevel="1" x14ac:dyDescent="0.45">
      <c r="A104" s="97" t="s">
        <v>203</v>
      </c>
      <c r="B104" s="97"/>
      <c r="C104" s="97"/>
      <c r="D104" s="19" t="s">
        <v>202</v>
      </c>
      <c r="E104" s="131" t="s">
        <v>201</v>
      </c>
      <c r="F104" s="131"/>
      <c r="G104" s="97" t="s">
        <v>200</v>
      </c>
      <c r="H104" s="97"/>
      <c r="I104" s="97" t="s">
        <v>199</v>
      </c>
      <c r="J104" s="97"/>
      <c r="K104" s="52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89"/>
      <c r="H105" s="89"/>
      <c r="I105" s="89"/>
      <c r="J105" s="89"/>
      <c r="K105" s="52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89"/>
      <c r="H106" s="89"/>
      <c r="I106" s="89"/>
      <c r="J106" s="89"/>
      <c r="K106" s="52"/>
    </row>
    <row r="107" spans="1:11" ht="18" hidden="1" customHeight="1" outlineLevel="1" x14ac:dyDescent="0.45">
      <c r="A107" s="89"/>
      <c r="B107" s="89"/>
      <c r="C107" s="89"/>
      <c r="D107" s="18"/>
      <c r="E107" s="90"/>
      <c r="F107" s="90"/>
      <c r="G107" s="89"/>
      <c r="H107" s="89"/>
      <c r="I107" s="89"/>
      <c r="J107" s="89"/>
      <c r="K107" s="52"/>
    </row>
    <row r="108" spans="1:11" ht="18" hidden="1" customHeight="1" outlineLevel="1" x14ac:dyDescent="0.45">
      <c r="A108" s="92" t="s">
        <v>198</v>
      </c>
      <c r="B108" s="92"/>
      <c r="C108" s="92"/>
      <c r="D108" s="93"/>
      <c r="E108" s="94">
        <f>SUM(E105:F107)</f>
        <v>0</v>
      </c>
      <c r="F108" s="95"/>
      <c r="G108" s="17"/>
      <c r="H108" s="17"/>
      <c r="I108" s="17"/>
      <c r="J108" s="17"/>
      <c r="K108" s="52"/>
    </row>
    <row r="109" spans="1:11" ht="18" hidden="1" customHeight="1" outlineLevel="1" x14ac:dyDescent="0.45">
      <c r="A109" s="17" t="s">
        <v>269</v>
      </c>
      <c r="B109" s="96"/>
      <c r="C109" s="96"/>
      <c r="D109" s="96"/>
      <c r="E109" s="96"/>
      <c r="F109" s="30"/>
      <c r="G109" s="1"/>
      <c r="H109" s="1"/>
      <c r="I109" s="1"/>
      <c r="J109" s="1"/>
      <c r="K109" s="52" t="s">
        <v>262</v>
      </c>
    </row>
    <row r="110" spans="1:11" ht="36" hidden="1" customHeight="1" outlineLevel="1" x14ac:dyDescent="0.45">
      <c r="A110" s="97" t="s">
        <v>203</v>
      </c>
      <c r="B110" s="97"/>
      <c r="C110" s="97"/>
      <c r="D110" s="19" t="s">
        <v>202</v>
      </c>
      <c r="E110" s="131" t="s">
        <v>201</v>
      </c>
      <c r="F110" s="131"/>
      <c r="G110" s="97" t="s">
        <v>200</v>
      </c>
      <c r="H110" s="97"/>
      <c r="I110" s="97" t="s">
        <v>199</v>
      </c>
      <c r="J110" s="97"/>
      <c r="K110" s="52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89"/>
      <c r="H111" s="89"/>
      <c r="I111" s="89"/>
      <c r="J111" s="89"/>
      <c r="K111" s="52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89"/>
      <c r="H112" s="89"/>
      <c r="I112" s="89"/>
      <c r="J112" s="89"/>
      <c r="K112" s="52"/>
    </row>
    <row r="113" spans="1:11" ht="18" hidden="1" customHeight="1" outlineLevel="1" x14ac:dyDescent="0.45">
      <c r="A113" s="89"/>
      <c r="B113" s="89"/>
      <c r="C113" s="89"/>
      <c r="D113" s="18"/>
      <c r="E113" s="90"/>
      <c r="F113" s="90"/>
      <c r="G113" s="89"/>
      <c r="H113" s="89"/>
      <c r="I113" s="89"/>
      <c r="J113" s="89"/>
      <c r="K113" s="52"/>
    </row>
    <row r="114" spans="1:11" ht="18" hidden="1" customHeight="1" outlineLevel="1" x14ac:dyDescent="0.45">
      <c r="A114" s="92" t="s">
        <v>198</v>
      </c>
      <c r="B114" s="92"/>
      <c r="C114" s="92"/>
      <c r="D114" s="93"/>
      <c r="E114" s="94">
        <f>SUM(E111:F113)</f>
        <v>0</v>
      </c>
      <c r="F114" s="95"/>
      <c r="G114" s="17"/>
      <c r="H114" s="17"/>
      <c r="I114" s="17"/>
      <c r="J114" s="17"/>
      <c r="K114" s="52"/>
    </row>
    <row r="115" spans="1:11" collapsed="1" x14ac:dyDescent="0.45">
      <c r="K115" s="52"/>
    </row>
    <row r="116" spans="1:11" x14ac:dyDescent="0.45">
      <c r="A116" s="1" t="s">
        <v>197</v>
      </c>
    </row>
    <row r="117" spans="1:11" x14ac:dyDescent="0.45">
      <c r="A117" s="1" t="s">
        <v>279</v>
      </c>
    </row>
  </sheetData>
  <mergeCells count="263">
    <mergeCell ref="A114:D114"/>
    <mergeCell ref="E114:F114"/>
    <mergeCell ref="A112:C112"/>
    <mergeCell ref="E112:F112"/>
    <mergeCell ref="G112:H112"/>
    <mergeCell ref="I112:J112"/>
    <mergeCell ref="A113:C113"/>
    <mergeCell ref="E113:F113"/>
    <mergeCell ref="G113:H113"/>
    <mergeCell ref="I113:J113"/>
    <mergeCell ref="B109:E109"/>
    <mergeCell ref="A110:C110"/>
    <mergeCell ref="E110:F110"/>
    <mergeCell ref="G110:H110"/>
    <mergeCell ref="I110:J110"/>
    <mergeCell ref="A111:C111"/>
    <mergeCell ref="E111:F111"/>
    <mergeCell ref="G111:H111"/>
    <mergeCell ref="I111:J111"/>
    <mergeCell ref="A107:C107"/>
    <mergeCell ref="E107:F107"/>
    <mergeCell ref="G107:H107"/>
    <mergeCell ref="I107:J107"/>
    <mergeCell ref="A108:D108"/>
    <mergeCell ref="E108:F108"/>
    <mergeCell ref="I104:J104"/>
    <mergeCell ref="A105:C105"/>
    <mergeCell ref="E105:F105"/>
    <mergeCell ref="G105:H105"/>
    <mergeCell ref="I105:J105"/>
    <mergeCell ref="A106:C106"/>
    <mergeCell ref="E106:F106"/>
    <mergeCell ref="G106:H106"/>
    <mergeCell ref="I106:J106"/>
    <mergeCell ref="A102:D102"/>
    <mergeCell ref="E102:F102"/>
    <mergeCell ref="B103:E103"/>
    <mergeCell ref="A104:C104"/>
    <mergeCell ref="E104:F104"/>
    <mergeCell ref="G104:H104"/>
    <mergeCell ref="A100:C100"/>
    <mergeCell ref="E100:F100"/>
    <mergeCell ref="G100:H100"/>
    <mergeCell ref="I100:J100"/>
    <mergeCell ref="A101:C101"/>
    <mergeCell ref="E101:F101"/>
    <mergeCell ref="G101:H101"/>
    <mergeCell ref="I101:J101"/>
    <mergeCell ref="B97:E97"/>
    <mergeCell ref="A98:C98"/>
    <mergeCell ref="E98:F98"/>
    <mergeCell ref="G98:H98"/>
    <mergeCell ref="I98:J98"/>
    <mergeCell ref="A99:C99"/>
    <mergeCell ref="E99:F99"/>
    <mergeCell ref="G99:H99"/>
    <mergeCell ref="I99:J99"/>
    <mergeCell ref="A95:C95"/>
    <mergeCell ref="E95:F95"/>
    <mergeCell ref="G95:H95"/>
    <mergeCell ref="I95:J95"/>
    <mergeCell ref="A96:D96"/>
    <mergeCell ref="E96:F96"/>
    <mergeCell ref="I92:J92"/>
    <mergeCell ref="A93:C93"/>
    <mergeCell ref="E93:F93"/>
    <mergeCell ref="G93:H93"/>
    <mergeCell ref="I93:J93"/>
    <mergeCell ref="A94:C94"/>
    <mergeCell ref="E94:F94"/>
    <mergeCell ref="G94:H94"/>
    <mergeCell ref="I94:J94"/>
    <mergeCell ref="A90:D90"/>
    <mergeCell ref="E90:F90"/>
    <mergeCell ref="B91:E91"/>
    <mergeCell ref="A92:C92"/>
    <mergeCell ref="E92:F92"/>
    <mergeCell ref="G92:H92"/>
    <mergeCell ref="A88:C88"/>
    <mergeCell ref="E88:F88"/>
    <mergeCell ref="G88:H88"/>
    <mergeCell ref="I88:J88"/>
    <mergeCell ref="A89:C89"/>
    <mergeCell ref="E89:F89"/>
    <mergeCell ref="G89:H89"/>
    <mergeCell ref="I89:J89"/>
    <mergeCell ref="B85:E85"/>
    <mergeCell ref="A86:C86"/>
    <mergeCell ref="E86:F86"/>
    <mergeCell ref="G86:H86"/>
    <mergeCell ref="I86:J86"/>
    <mergeCell ref="A87:C87"/>
    <mergeCell ref="E87:F87"/>
    <mergeCell ref="G87:H87"/>
    <mergeCell ref="I87:J87"/>
    <mergeCell ref="A83:C83"/>
    <mergeCell ref="E83:F83"/>
    <mergeCell ref="G83:H83"/>
    <mergeCell ref="I83:J83"/>
    <mergeCell ref="A84:D84"/>
    <mergeCell ref="E84:F84"/>
    <mergeCell ref="I80:J80"/>
    <mergeCell ref="A81:C81"/>
    <mergeCell ref="E81:F81"/>
    <mergeCell ref="G81:H81"/>
    <mergeCell ref="I81:J81"/>
    <mergeCell ref="A82:C82"/>
    <mergeCell ref="E82:F82"/>
    <mergeCell ref="G82:H82"/>
    <mergeCell ref="I82:J82"/>
    <mergeCell ref="A78:D78"/>
    <mergeCell ref="E78:F78"/>
    <mergeCell ref="B79:E79"/>
    <mergeCell ref="A80:C80"/>
    <mergeCell ref="E80:F80"/>
    <mergeCell ref="G80:H80"/>
    <mergeCell ref="A76:C76"/>
    <mergeCell ref="E76:F76"/>
    <mergeCell ref="G76:H76"/>
    <mergeCell ref="I76:J76"/>
    <mergeCell ref="A77:C77"/>
    <mergeCell ref="E77:F77"/>
    <mergeCell ref="G77:H77"/>
    <mergeCell ref="I77:J77"/>
    <mergeCell ref="B73:E73"/>
    <mergeCell ref="A74:C74"/>
    <mergeCell ref="E74:F74"/>
    <mergeCell ref="G74:H74"/>
    <mergeCell ref="I74:J74"/>
    <mergeCell ref="A75:C75"/>
    <mergeCell ref="E75:F75"/>
    <mergeCell ref="G75:H75"/>
    <mergeCell ref="I75:J75"/>
    <mergeCell ref="A71:C71"/>
    <mergeCell ref="E71:F71"/>
    <mergeCell ref="G71:H71"/>
    <mergeCell ref="I71:J71"/>
    <mergeCell ref="A72:D72"/>
    <mergeCell ref="E72:F72"/>
    <mergeCell ref="I68:J68"/>
    <mergeCell ref="A69:C69"/>
    <mergeCell ref="E69:F69"/>
    <mergeCell ref="G69:H69"/>
    <mergeCell ref="I69:J69"/>
    <mergeCell ref="A70:C70"/>
    <mergeCell ref="E70:F70"/>
    <mergeCell ref="G70:H70"/>
    <mergeCell ref="I70:J70"/>
    <mergeCell ref="A66:D66"/>
    <mergeCell ref="E66:F66"/>
    <mergeCell ref="B67:E67"/>
    <mergeCell ref="A68:C68"/>
    <mergeCell ref="E68:F68"/>
    <mergeCell ref="G68:H68"/>
    <mergeCell ref="A64:C64"/>
    <mergeCell ref="E64:F64"/>
    <mergeCell ref="G64:H64"/>
    <mergeCell ref="I64:J64"/>
    <mergeCell ref="A65:C65"/>
    <mergeCell ref="E65:F65"/>
    <mergeCell ref="G65:H65"/>
    <mergeCell ref="I65:J65"/>
    <mergeCell ref="B61:E61"/>
    <mergeCell ref="A62:C62"/>
    <mergeCell ref="E62:F62"/>
    <mergeCell ref="G62:H62"/>
    <mergeCell ref="I62:J62"/>
    <mergeCell ref="A63:C63"/>
    <mergeCell ref="E63:F63"/>
    <mergeCell ref="G63:H63"/>
    <mergeCell ref="I63:J63"/>
    <mergeCell ref="A59:C59"/>
    <mergeCell ref="E59:F59"/>
    <mergeCell ref="G59:H59"/>
    <mergeCell ref="I59:J59"/>
    <mergeCell ref="A60:D60"/>
    <mergeCell ref="E60:F60"/>
    <mergeCell ref="I56:J56"/>
    <mergeCell ref="A57:C57"/>
    <mergeCell ref="E57:F57"/>
    <mergeCell ref="G57:H57"/>
    <mergeCell ref="I57:J57"/>
    <mergeCell ref="A58:C58"/>
    <mergeCell ref="E58:F58"/>
    <mergeCell ref="G58:H58"/>
    <mergeCell ref="I58:J58"/>
    <mergeCell ref="B52:C52"/>
    <mergeCell ref="D52:E52"/>
    <mergeCell ref="G52:H52"/>
    <mergeCell ref="B55:E55"/>
    <mergeCell ref="A56:C56"/>
    <mergeCell ref="E56:F56"/>
    <mergeCell ref="G56:H56"/>
    <mergeCell ref="B50:C50"/>
    <mergeCell ref="D50:E50"/>
    <mergeCell ref="G50:H50"/>
    <mergeCell ref="B51:C51"/>
    <mergeCell ref="D51:E51"/>
    <mergeCell ref="G51:H51"/>
    <mergeCell ref="B48:C48"/>
    <mergeCell ref="D48:E48"/>
    <mergeCell ref="G48:H48"/>
    <mergeCell ref="B49:C49"/>
    <mergeCell ref="D49:E49"/>
    <mergeCell ref="G49:H49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B42:C42"/>
    <mergeCell ref="D42:E42"/>
    <mergeCell ref="G42:H42"/>
    <mergeCell ref="B43:C43"/>
    <mergeCell ref="D43:E43"/>
    <mergeCell ref="G43:H43"/>
    <mergeCell ref="B38:F38"/>
    <mergeCell ref="B41:C41"/>
    <mergeCell ref="D41:E41"/>
    <mergeCell ref="G41:H41"/>
    <mergeCell ref="A25:D31"/>
    <mergeCell ref="E29:F29"/>
    <mergeCell ref="G29:J29"/>
    <mergeCell ref="E30:F30"/>
    <mergeCell ref="G30:J30"/>
    <mergeCell ref="E31:F31"/>
    <mergeCell ref="G31:J31"/>
    <mergeCell ref="A22:D22"/>
    <mergeCell ref="E22:J22"/>
    <mergeCell ref="A23:D24"/>
    <mergeCell ref="E23:J23"/>
    <mergeCell ref="E24:F24"/>
    <mergeCell ref="H24:I24"/>
    <mergeCell ref="A32:J32"/>
    <mergeCell ref="A33:J33"/>
    <mergeCell ref="A34:G34"/>
    <mergeCell ref="A17:B21"/>
    <mergeCell ref="C17:D17"/>
    <mergeCell ref="E17:J17"/>
    <mergeCell ref="C18:D18"/>
    <mergeCell ref="E18:J18"/>
    <mergeCell ref="C19:D19"/>
    <mergeCell ref="E19:J19"/>
    <mergeCell ref="C20:D20"/>
    <mergeCell ref="E20:J20"/>
    <mergeCell ref="C21:D21"/>
    <mergeCell ref="E21:J21"/>
    <mergeCell ref="A6:J6"/>
    <mergeCell ref="A9:C9"/>
    <mergeCell ref="D9:J9"/>
    <mergeCell ref="A10:C10"/>
    <mergeCell ref="D10:J10"/>
    <mergeCell ref="A11:C11"/>
    <mergeCell ref="D11:J11"/>
    <mergeCell ref="A14:B14"/>
    <mergeCell ref="A15:B15"/>
  </mergeCells>
  <phoneticPr fontId="1"/>
  <dataValidations count="1">
    <dataValidation type="list" allowBlank="1" showInputMessage="1" showErrorMessage="1" sqref="E26:E27" xr:uid="{35873F58-FD7E-40DF-BCD9-4ED9D77F96B1}">
      <formula1>"○"</formula1>
    </dataValidation>
  </dataValidations>
  <pageMargins left="0.7" right="0.7" top="0.75" bottom="0.75" header="0.3" footer="0.3"/>
  <pageSetup paperSize="9" scale="7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6A08A49-C464-4739-9682-EC2802A318E8}">
          <x14:formula1>
            <xm:f>データセット!$C$2:$C$67</xm:f>
          </x14:formula1>
          <xm:sqref>D11:J11</xm:sqref>
        </x14:dataValidation>
        <x14:dataValidation type="list" allowBlank="1" showInputMessage="1" showErrorMessage="1" xr:uid="{D0BBA046-F5F6-4E2B-A08D-887C0908CE43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32D8FFB6-15DD-44B5-A97F-CAA1ED0824F4}">
          <x14:formula1>
            <xm:f>データセット!$H$2:$H$5</xm:f>
          </x14:formula1>
          <xm:sqref>E18:J18</xm:sqref>
        </x14:dataValidation>
        <x14:dataValidation type="list" allowBlank="1" showInputMessage="1" showErrorMessage="1" xr:uid="{D0ACB031-2678-40AA-BD58-C09FB3172CE4}">
          <x14:formula1>
            <xm:f>データセット!$Q$3:$Q$19</xm:f>
          </x14:formula1>
          <xm:sqref>B109:E109 B55:E55 B61:E61 B67:E67 B73:E73 B79:E79 B85:E85 B91:E91 B97:E97 B103:E103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12CA-0925-453B-ABCD-2D00E3DAC325}">
  <sheetPr>
    <tabColor rgb="FF92D050"/>
    <pageSetUpPr fitToPage="1"/>
  </sheetPr>
  <dimension ref="A1:AF117"/>
  <sheetViews>
    <sheetView view="pageBreakPreview" topLeftCell="A3" zoomScale="90" zoomScaleNormal="90" zoomScaleSheetLayoutView="90" workbookViewId="0">
      <selection activeCell="G15" sqref="G15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284</v>
      </c>
      <c r="B1" s="1" t="s">
        <v>285</v>
      </c>
      <c r="C1" s="1" t="s">
        <v>126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s="1" customFormat="1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133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D52</f>
        <v>0</v>
      </c>
      <c r="O2" s="30">
        <f>G52</f>
        <v>0</v>
      </c>
      <c r="P2" s="30" t="str">
        <f>IFERROR((VLOOKUP(P1,$B$42:$E$46,3,0)),"")</f>
        <v/>
      </c>
      <c r="Q2" s="30" t="str">
        <f t="shared" ref="Q2:AF2" si="0">IFERROR((VLOOKUP(Q1,$B$42:$E$46,3,0)),"")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>
        <f t="shared" si="0"/>
        <v>0</v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 t="shared" si="0"/>
        <v/>
      </c>
    </row>
    <row r="3" spans="1:32" s="1" customFormat="1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  <c r="K3" s="52"/>
    </row>
    <row r="4" spans="1:32" s="1" customFormat="1" ht="17.25" customHeight="1" x14ac:dyDescent="0.45">
      <c r="A4" s="2"/>
      <c r="B4" s="2"/>
      <c r="C4" s="2"/>
      <c r="D4" s="2"/>
      <c r="E4" s="2"/>
      <c r="F4" s="2"/>
      <c r="G4" s="2"/>
      <c r="H4" s="2"/>
      <c r="K4" s="52"/>
    </row>
    <row r="5" spans="1:32" s="1" customFormat="1" ht="17.25" customHeight="1" x14ac:dyDescent="0.45">
      <c r="A5" s="2"/>
      <c r="B5" s="2"/>
      <c r="C5" s="2"/>
      <c r="D5" s="2"/>
      <c r="E5" s="2"/>
      <c r="F5" s="2"/>
      <c r="G5" s="2"/>
      <c r="H5" s="2"/>
      <c r="K5" s="52"/>
    </row>
    <row r="6" spans="1:32" s="1" customFormat="1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  <c r="K6" s="52"/>
    </row>
    <row r="7" spans="1:32" s="1" customFormat="1" ht="17.25" customHeight="1" x14ac:dyDescent="0.45">
      <c r="A7" s="6"/>
      <c r="B7" s="6"/>
      <c r="C7" s="6"/>
      <c r="D7" s="6"/>
      <c r="E7" s="6"/>
      <c r="F7" s="6"/>
      <c r="G7" s="6"/>
      <c r="H7" s="6"/>
      <c r="K7" s="52"/>
    </row>
    <row r="8" spans="1:32" s="1" customFormat="1" ht="17.25" customHeight="1" x14ac:dyDescent="0.45">
      <c r="A8" s="6"/>
      <c r="B8" s="6"/>
      <c r="C8" s="6"/>
      <c r="D8" s="6"/>
      <c r="E8" s="6"/>
      <c r="F8" s="6"/>
      <c r="G8" s="6"/>
      <c r="H8" s="6"/>
      <c r="K8" s="52"/>
    </row>
    <row r="9" spans="1:32" s="1" customFormat="1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225</v>
      </c>
    </row>
    <row r="10" spans="1:32" s="1" customFormat="1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225</v>
      </c>
    </row>
    <row r="11" spans="1:32" s="1" customFormat="1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s="1" customFormat="1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  <c r="K12" s="52"/>
    </row>
    <row r="13" spans="1:32" s="1" customFormat="1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  <c r="K13" s="52"/>
    </row>
    <row r="14" spans="1:32" s="1" customFormat="1" ht="19.5" customHeight="1" x14ac:dyDescent="0.45">
      <c r="A14" s="123"/>
      <c r="B14" s="123"/>
      <c r="C14" s="2" t="s">
        <v>135</v>
      </c>
      <c r="D14" s="2"/>
      <c r="E14" s="2"/>
      <c r="F14" s="2"/>
      <c r="G14" s="2"/>
      <c r="H14" s="2"/>
      <c r="I14" s="2"/>
      <c r="J14" s="2"/>
      <c r="K14" s="52"/>
    </row>
    <row r="15" spans="1:32" s="1" customFormat="1" ht="19.5" customHeight="1" x14ac:dyDescent="0.45">
      <c r="A15" s="123" t="s">
        <v>253</v>
      </c>
      <c r="B15" s="123"/>
      <c r="C15" s="2" t="s">
        <v>133</v>
      </c>
      <c r="D15" s="2"/>
      <c r="E15" s="2"/>
      <c r="F15" s="2"/>
      <c r="G15" s="2"/>
      <c r="H15" s="2"/>
      <c r="I15" s="2"/>
      <c r="J15" s="2"/>
      <c r="K15" s="52"/>
    </row>
    <row r="16" spans="1:32" s="1" customFormat="1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52"/>
    </row>
    <row r="17" spans="1:11" s="1" customFormat="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225</v>
      </c>
    </row>
    <row r="18" spans="1:11" s="1" customFormat="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s="1" customFormat="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225</v>
      </c>
    </row>
    <row r="20" spans="1:11" s="1" customFormat="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225</v>
      </c>
    </row>
    <row r="21" spans="1:11" s="1" customFormat="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225</v>
      </c>
    </row>
    <row r="22" spans="1:11" s="1" customFormat="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s="1" customFormat="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  <c r="K23" s="52"/>
    </row>
    <row r="24" spans="1:11" s="1" customFormat="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225</v>
      </c>
    </row>
    <row r="25" spans="1:11" s="1" customFormat="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  <c r="K25" s="52"/>
    </row>
    <row r="26" spans="1:11" s="1" customFormat="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s="1" customFormat="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s="1" customFormat="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  <c r="K28" s="52"/>
    </row>
    <row r="29" spans="1:11" s="1" customFormat="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225</v>
      </c>
    </row>
    <row r="30" spans="1:11" s="1" customFormat="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225</v>
      </c>
    </row>
    <row r="31" spans="1:11" s="1" customFormat="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225</v>
      </c>
    </row>
    <row r="32" spans="1:11" s="1" customFormat="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52"/>
    </row>
    <row r="33" spans="1:11" s="1" customFormat="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52"/>
    </row>
    <row r="34" spans="1:11" s="1" customFormat="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  <c r="K34" s="52"/>
    </row>
    <row r="35" spans="1:11" s="1" customFormat="1" ht="17.25" customHeight="1" x14ac:dyDescent="0.45">
      <c r="A35" s="7"/>
      <c r="B35" s="7"/>
      <c r="C35" s="7"/>
      <c r="D35" s="7"/>
      <c r="E35" s="7"/>
      <c r="F35" s="7"/>
      <c r="G35" s="7"/>
      <c r="K35" s="52"/>
    </row>
    <row r="36" spans="1:11" ht="22.5" customHeight="1" x14ac:dyDescent="0.45">
      <c r="A36" s="2" t="s">
        <v>241</v>
      </c>
    </row>
    <row r="37" spans="1:11" ht="18" customHeight="1" x14ac:dyDescent="0.45">
      <c r="A37" s="4" t="s">
        <v>237</v>
      </c>
      <c r="H37" s="34"/>
      <c r="I37" s="2" t="s">
        <v>225</v>
      </c>
    </row>
    <row r="38" spans="1:11" ht="18" customHeight="1" x14ac:dyDescent="0.45">
      <c r="A38" s="3" t="s">
        <v>189</v>
      </c>
      <c r="B38" s="135"/>
      <c r="C38" s="135"/>
      <c r="D38" s="135"/>
      <c r="E38" s="135"/>
      <c r="F38" s="135"/>
      <c r="H38" s="33"/>
      <c r="I38" s="2" t="s">
        <v>224</v>
      </c>
    </row>
    <row r="39" spans="1:11" ht="18" customHeight="1" x14ac:dyDescent="0.45">
      <c r="B39" s="8"/>
      <c r="C39" s="8"/>
      <c r="D39" s="8"/>
      <c r="E39" s="8"/>
      <c r="F39" s="8"/>
      <c r="H39" s="32"/>
      <c r="I39" s="2" t="s">
        <v>223</v>
      </c>
    </row>
    <row r="40" spans="1:11" ht="18.75" customHeight="1" x14ac:dyDescent="0.45">
      <c r="A40" s="4" t="s">
        <v>230</v>
      </c>
      <c r="H40" s="61" t="s">
        <v>127</v>
      </c>
    </row>
    <row r="41" spans="1:11" ht="36" customHeight="1" x14ac:dyDescent="0.45">
      <c r="A41" s="31"/>
      <c r="B41" s="98" t="s">
        <v>229</v>
      </c>
      <c r="C41" s="97"/>
      <c r="D41" s="98" t="s">
        <v>217</v>
      </c>
      <c r="E41" s="98"/>
      <c r="F41" s="19" t="s">
        <v>216</v>
      </c>
      <c r="G41" s="98" t="s">
        <v>228</v>
      </c>
      <c r="H41" s="97"/>
      <c r="K41" s="60" t="s">
        <v>282</v>
      </c>
    </row>
    <row r="42" spans="1:11" ht="18" customHeight="1" x14ac:dyDescent="0.45">
      <c r="A42" s="41" t="s">
        <v>208</v>
      </c>
      <c r="B42" s="126" t="s">
        <v>153</v>
      </c>
      <c r="C42" s="126"/>
      <c r="D42" s="132">
        <f>E60</f>
        <v>0</v>
      </c>
      <c r="E42" s="132"/>
      <c r="F42" s="23" t="s">
        <v>209</v>
      </c>
      <c r="G42" s="132">
        <f>D42*3/4</f>
        <v>0</v>
      </c>
      <c r="H42" s="132"/>
    </row>
    <row r="43" spans="1:11" ht="18" customHeight="1" x14ac:dyDescent="0.45">
      <c r="A43" s="41" t="s">
        <v>207</v>
      </c>
      <c r="B43" s="133" t="str">
        <f>IF(VLOOKUP(A43,$A$55:$F$114,2,0)="","",VLOOKUP(A43,$A$55:$F$114,2,0))</f>
        <v/>
      </c>
      <c r="C43" s="134"/>
      <c r="D43" s="132">
        <f>E66</f>
        <v>0</v>
      </c>
      <c r="E43" s="132"/>
      <c r="F43" s="23" t="s">
        <v>209</v>
      </c>
      <c r="G43" s="132">
        <f>D43*3/4</f>
        <v>0</v>
      </c>
      <c r="H43" s="132"/>
    </row>
    <row r="44" spans="1:11" ht="18" customHeight="1" x14ac:dyDescent="0.45">
      <c r="A44" s="41" t="s">
        <v>206</v>
      </c>
      <c r="B44" s="133" t="str">
        <f t="shared" ref="B44:B51" si="1">IF(VLOOKUP(A44,$A$55:$F$114,2,0)="","",VLOOKUP(A44,$A$55:$F$114,2,0))</f>
        <v/>
      </c>
      <c r="C44" s="134"/>
      <c r="D44" s="132">
        <f>E72</f>
        <v>0</v>
      </c>
      <c r="E44" s="132"/>
      <c r="F44" s="23" t="s">
        <v>209</v>
      </c>
      <c r="G44" s="132">
        <f>D44*3/4</f>
        <v>0</v>
      </c>
      <c r="H44" s="132"/>
    </row>
    <row r="45" spans="1:11" ht="18" customHeight="1" x14ac:dyDescent="0.45">
      <c r="A45" s="41" t="s">
        <v>205</v>
      </c>
      <c r="B45" s="133" t="str">
        <f t="shared" si="1"/>
        <v/>
      </c>
      <c r="C45" s="134"/>
      <c r="D45" s="94">
        <f>E78</f>
        <v>0</v>
      </c>
      <c r="E45" s="95"/>
      <c r="F45" s="23" t="s">
        <v>227</v>
      </c>
      <c r="G45" s="132">
        <f>D45*3/4</f>
        <v>0</v>
      </c>
      <c r="H45" s="132"/>
    </row>
    <row r="46" spans="1:11" ht="18" customHeight="1" x14ac:dyDescent="0.45">
      <c r="A46" s="41" t="s">
        <v>204</v>
      </c>
      <c r="B46" s="133" t="str">
        <f t="shared" si="1"/>
        <v/>
      </c>
      <c r="C46" s="134"/>
      <c r="D46" s="94">
        <f>E84</f>
        <v>0</v>
      </c>
      <c r="E46" s="95"/>
      <c r="F46" s="23" t="s">
        <v>227</v>
      </c>
      <c r="G46" s="132">
        <f t="shared" ref="G46:G50" si="2">D46*3/4</f>
        <v>0</v>
      </c>
      <c r="H46" s="132"/>
    </row>
    <row r="47" spans="1:11" ht="18" hidden="1" customHeight="1" outlineLevel="1" x14ac:dyDescent="0.45">
      <c r="A47" s="41" t="s">
        <v>265</v>
      </c>
      <c r="B47" s="133" t="str">
        <f t="shared" si="1"/>
        <v/>
      </c>
      <c r="C47" s="134"/>
      <c r="D47" s="94">
        <f>E90</f>
        <v>0</v>
      </c>
      <c r="E47" s="95"/>
      <c r="F47" s="23" t="s">
        <v>227</v>
      </c>
      <c r="G47" s="132">
        <f t="shared" si="2"/>
        <v>0</v>
      </c>
      <c r="H47" s="132"/>
    </row>
    <row r="48" spans="1:11" ht="18" hidden="1" customHeight="1" outlineLevel="1" x14ac:dyDescent="0.45">
      <c r="A48" s="41" t="s">
        <v>266</v>
      </c>
      <c r="B48" s="133" t="str">
        <f t="shared" si="1"/>
        <v/>
      </c>
      <c r="C48" s="134"/>
      <c r="D48" s="94">
        <f>E96</f>
        <v>0</v>
      </c>
      <c r="E48" s="95"/>
      <c r="F48" s="23" t="s">
        <v>227</v>
      </c>
      <c r="G48" s="132">
        <f t="shared" si="2"/>
        <v>0</v>
      </c>
      <c r="H48" s="132"/>
    </row>
    <row r="49" spans="1:11" ht="18" hidden="1" customHeight="1" outlineLevel="1" x14ac:dyDescent="0.45">
      <c r="A49" s="41" t="s">
        <v>267</v>
      </c>
      <c r="B49" s="133" t="str">
        <f t="shared" si="1"/>
        <v/>
      </c>
      <c r="C49" s="134"/>
      <c r="D49" s="94">
        <f>E102</f>
        <v>0</v>
      </c>
      <c r="E49" s="95"/>
      <c r="F49" s="23" t="s">
        <v>227</v>
      </c>
      <c r="G49" s="132">
        <f t="shared" si="2"/>
        <v>0</v>
      </c>
      <c r="H49" s="132"/>
    </row>
    <row r="50" spans="1:11" ht="18" hidden="1" customHeight="1" outlineLevel="1" x14ac:dyDescent="0.45">
      <c r="A50" s="41" t="s">
        <v>268</v>
      </c>
      <c r="B50" s="133" t="str">
        <f t="shared" si="1"/>
        <v/>
      </c>
      <c r="C50" s="134"/>
      <c r="D50" s="94">
        <f>E108</f>
        <v>0</v>
      </c>
      <c r="E50" s="95"/>
      <c r="F50" s="23" t="s">
        <v>227</v>
      </c>
      <c r="G50" s="132">
        <f t="shared" si="2"/>
        <v>0</v>
      </c>
      <c r="H50" s="132"/>
    </row>
    <row r="51" spans="1:11" ht="18" hidden="1" customHeight="1" outlineLevel="1" x14ac:dyDescent="0.45">
      <c r="A51" s="41" t="s">
        <v>269</v>
      </c>
      <c r="B51" s="133" t="str">
        <f t="shared" si="1"/>
        <v/>
      </c>
      <c r="C51" s="134"/>
      <c r="D51" s="94">
        <f>E114</f>
        <v>0</v>
      </c>
      <c r="E51" s="95"/>
      <c r="F51" s="23" t="s">
        <v>227</v>
      </c>
      <c r="G51" s="132">
        <f>D46*3/4</f>
        <v>0</v>
      </c>
      <c r="H51" s="132"/>
    </row>
    <row r="52" spans="1:11" ht="18.75" customHeight="1" collapsed="1" x14ac:dyDescent="0.45">
      <c r="A52" s="41" t="s">
        <v>198</v>
      </c>
      <c r="B52" s="128"/>
      <c r="C52" s="128"/>
      <c r="D52" s="132">
        <f>SUM(D42:E51)</f>
        <v>0</v>
      </c>
      <c r="E52" s="132"/>
      <c r="F52" s="21"/>
      <c r="G52" s="132">
        <f>IF(SUM(G42:H51)&gt;=10000000,10000000,ROUNDDOWN(SUM(G42:H51),-3))</f>
        <v>0</v>
      </c>
      <c r="H52" s="132"/>
    </row>
    <row r="53" spans="1:11" ht="18.75" customHeight="1" x14ac:dyDescent="0.45">
      <c r="A53" s="1"/>
      <c r="B53" s="1"/>
      <c r="C53" s="1"/>
      <c r="D53" s="1"/>
      <c r="E53" s="1"/>
      <c r="F53" s="1"/>
      <c r="G53" s="1" t="s">
        <v>226</v>
      </c>
      <c r="H53" s="1"/>
    </row>
    <row r="54" spans="1:11" ht="18.75" customHeight="1" x14ac:dyDescent="0.45">
      <c r="A54" s="4" t="s">
        <v>281</v>
      </c>
    </row>
    <row r="55" spans="1:11" ht="18" customHeight="1" x14ac:dyDescent="0.45">
      <c r="A55" s="17" t="s">
        <v>208</v>
      </c>
      <c r="B55" s="96" t="s">
        <v>153</v>
      </c>
      <c r="C55" s="96"/>
      <c r="D55" s="96"/>
      <c r="E55" s="96"/>
      <c r="F55" s="1"/>
      <c r="G55" s="1"/>
      <c r="H55" s="1"/>
      <c r="I55" s="1"/>
      <c r="J55" s="61" t="s">
        <v>127</v>
      </c>
      <c r="K55" s="52" t="s">
        <v>262</v>
      </c>
    </row>
    <row r="56" spans="1:11" ht="36" customHeight="1" x14ac:dyDescent="0.45">
      <c r="A56" s="97" t="s">
        <v>203</v>
      </c>
      <c r="B56" s="97"/>
      <c r="C56" s="97"/>
      <c r="D56" s="19" t="s">
        <v>202</v>
      </c>
      <c r="E56" s="98" t="s">
        <v>201</v>
      </c>
      <c r="F56" s="98"/>
      <c r="G56" s="136" t="s">
        <v>200</v>
      </c>
      <c r="H56" s="137"/>
      <c r="I56" s="136" t="s">
        <v>199</v>
      </c>
      <c r="J56" s="137"/>
      <c r="K56" s="52" t="s">
        <v>278</v>
      </c>
    </row>
    <row r="57" spans="1:11" ht="18" customHeight="1" x14ac:dyDescent="0.45">
      <c r="A57" s="89"/>
      <c r="B57" s="89"/>
      <c r="C57" s="89"/>
      <c r="D57" s="18"/>
      <c r="E57" s="90"/>
      <c r="F57" s="90"/>
      <c r="G57" s="89"/>
      <c r="H57" s="89"/>
      <c r="I57" s="89"/>
      <c r="J57" s="89"/>
      <c r="K57" s="52"/>
    </row>
    <row r="58" spans="1:11" ht="18" customHeight="1" x14ac:dyDescent="0.45">
      <c r="A58" s="89"/>
      <c r="B58" s="89"/>
      <c r="C58" s="89"/>
      <c r="D58" s="18"/>
      <c r="E58" s="90"/>
      <c r="F58" s="90"/>
      <c r="G58" s="89"/>
      <c r="H58" s="89"/>
      <c r="I58" s="89"/>
      <c r="J58" s="89"/>
      <c r="K58" s="52"/>
    </row>
    <row r="59" spans="1:11" ht="18" customHeight="1" x14ac:dyDescent="0.45">
      <c r="A59" s="89"/>
      <c r="B59" s="89"/>
      <c r="C59" s="89"/>
      <c r="D59" s="18"/>
      <c r="E59" s="90"/>
      <c r="F59" s="90"/>
      <c r="G59" s="89"/>
      <c r="H59" s="89"/>
      <c r="I59" s="89"/>
      <c r="J59" s="89"/>
      <c r="K59" s="52"/>
    </row>
    <row r="60" spans="1:11" ht="18" customHeight="1" x14ac:dyDescent="0.45">
      <c r="A60" s="92" t="s">
        <v>198</v>
      </c>
      <c r="B60" s="92"/>
      <c r="C60" s="92"/>
      <c r="D60" s="93"/>
      <c r="E60" s="94">
        <f>SUM(E57:F59)</f>
        <v>0</v>
      </c>
      <c r="F60" s="95"/>
      <c r="G60" s="17"/>
      <c r="H60" s="17"/>
      <c r="I60" s="17"/>
      <c r="J60" s="17"/>
      <c r="K60" s="52"/>
    </row>
    <row r="61" spans="1:11" ht="18" customHeight="1" x14ac:dyDescent="0.45">
      <c r="A61" s="17" t="s">
        <v>207</v>
      </c>
      <c r="B61" s="96"/>
      <c r="C61" s="96"/>
      <c r="D61" s="96"/>
      <c r="E61" s="96"/>
      <c r="F61" s="30"/>
      <c r="G61" s="1"/>
      <c r="H61" s="1"/>
      <c r="I61" s="1"/>
      <c r="J61" s="1"/>
      <c r="K61" s="52" t="s">
        <v>262</v>
      </c>
    </row>
    <row r="62" spans="1:11" ht="36.6" customHeight="1" x14ac:dyDescent="0.45">
      <c r="A62" s="97" t="s">
        <v>203</v>
      </c>
      <c r="B62" s="97"/>
      <c r="C62" s="97"/>
      <c r="D62" s="19" t="s">
        <v>202</v>
      </c>
      <c r="E62" s="131" t="s">
        <v>201</v>
      </c>
      <c r="F62" s="131"/>
      <c r="G62" s="97" t="s">
        <v>200</v>
      </c>
      <c r="H62" s="97"/>
      <c r="I62" s="97" t="s">
        <v>199</v>
      </c>
      <c r="J62" s="97"/>
      <c r="K62" s="52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  <c r="K63" s="52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  <c r="K64" s="52"/>
    </row>
    <row r="65" spans="1:11" ht="18" customHeight="1" x14ac:dyDescent="0.45">
      <c r="A65" s="89"/>
      <c r="B65" s="89"/>
      <c r="C65" s="89"/>
      <c r="D65" s="18"/>
      <c r="E65" s="90"/>
      <c r="F65" s="90"/>
      <c r="G65" s="89"/>
      <c r="H65" s="89"/>
      <c r="I65" s="89"/>
      <c r="J65" s="89"/>
      <c r="K65" s="52"/>
    </row>
    <row r="66" spans="1:11" ht="18" customHeight="1" x14ac:dyDescent="0.45">
      <c r="A66" s="92" t="s">
        <v>198</v>
      </c>
      <c r="B66" s="92"/>
      <c r="C66" s="92"/>
      <c r="D66" s="93"/>
      <c r="E66" s="94">
        <f>SUM(E63:F65)</f>
        <v>0</v>
      </c>
      <c r="F66" s="95"/>
      <c r="G66" s="17"/>
      <c r="H66" s="17"/>
      <c r="I66" s="17"/>
      <c r="J66" s="17"/>
      <c r="K66" s="52"/>
    </row>
    <row r="67" spans="1:11" ht="18" customHeight="1" x14ac:dyDescent="0.45">
      <c r="A67" s="17" t="s">
        <v>206</v>
      </c>
      <c r="B67" s="96"/>
      <c r="C67" s="96"/>
      <c r="D67" s="96"/>
      <c r="E67" s="96"/>
      <c r="F67" s="30"/>
      <c r="G67" s="1"/>
      <c r="H67" s="1"/>
      <c r="I67" s="1"/>
      <c r="J67" s="1"/>
      <c r="K67" s="52" t="s">
        <v>262</v>
      </c>
    </row>
    <row r="68" spans="1:11" ht="36" customHeight="1" x14ac:dyDescent="0.45">
      <c r="A68" s="97" t="s">
        <v>203</v>
      </c>
      <c r="B68" s="97"/>
      <c r="C68" s="97"/>
      <c r="D68" s="19" t="s">
        <v>202</v>
      </c>
      <c r="E68" s="131" t="s">
        <v>201</v>
      </c>
      <c r="F68" s="131"/>
      <c r="G68" s="97" t="s">
        <v>200</v>
      </c>
      <c r="H68" s="97"/>
      <c r="I68" s="97" t="s">
        <v>199</v>
      </c>
      <c r="J68" s="97"/>
      <c r="K68" s="52"/>
    </row>
    <row r="69" spans="1:11" ht="18" customHeight="1" x14ac:dyDescent="0.45">
      <c r="A69" s="89"/>
      <c r="B69" s="89"/>
      <c r="C69" s="89"/>
      <c r="D69" s="18"/>
      <c r="E69" s="90"/>
      <c r="F69" s="90"/>
      <c r="G69" s="89"/>
      <c r="H69" s="89"/>
      <c r="I69" s="89"/>
      <c r="J69" s="89"/>
      <c r="K69" s="52"/>
    </row>
    <row r="70" spans="1:11" ht="18" customHeight="1" x14ac:dyDescent="0.45">
      <c r="A70" s="89"/>
      <c r="B70" s="89"/>
      <c r="C70" s="89"/>
      <c r="D70" s="18"/>
      <c r="E70" s="90"/>
      <c r="F70" s="90"/>
      <c r="G70" s="89"/>
      <c r="H70" s="89"/>
      <c r="I70" s="89"/>
      <c r="J70" s="89"/>
      <c r="K70" s="52"/>
    </row>
    <row r="71" spans="1:11" ht="18" customHeight="1" x14ac:dyDescent="0.45">
      <c r="A71" s="89"/>
      <c r="B71" s="89"/>
      <c r="C71" s="89"/>
      <c r="D71" s="18"/>
      <c r="E71" s="90"/>
      <c r="F71" s="90"/>
      <c r="G71" s="89"/>
      <c r="H71" s="89"/>
      <c r="I71" s="89"/>
      <c r="J71" s="89"/>
      <c r="K71" s="52"/>
    </row>
    <row r="72" spans="1:11" ht="18" customHeight="1" x14ac:dyDescent="0.45">
      <c r="A72" s="92" t="s">
        <v>198</v>
      </c>
      <c r="B72" s="92"/>
      <c r="C72" s="92"/>
      <c r="D72" s="93"/>
      <c r="E72" s="94">
        <f>SUM(E69:F71)</f>
        <v>0</v>
      </c>
      <c r="F72" s="95"/>
      <c r="G72" s="17"/>
      <c r="H72" s="17"/>
      <c r="I72" s="17"/>
      <c r="J72" s="17"/>
      <c r="K72" s="52"/>
    </row>
    <row r="73" spans="1:11" ht="18" customHeight="1" x14ac:dyDescent="0.45">
      <c r="A73" s="17" t="s">
        <v>205</v>
      </c>
      <c r="B73" s="96"/>
      <c r="C73" s="96"/>
      <c r="D73" s="96"/>
      <c r="E73" s="96"/>
      <c r="F73" s="30"/>
      <c r="G73" s="1"/>
      <c r="H73" s="1"/>
      <c r="I73" s="1"/>
      <c r="J73" s="1"/>
      <c r="K73" s="52" t="s">
        <v>262</v>
      </c>
    </row>
    <row r="74" spans="1:11" ht="36.6" customHeight="1" x14ac:dyDescent="0.45">
      <c r="A74" s="97" t="s">
        <v>203</v>
      </c>
      <c r="B74" s="97"/>
      <c r="C74" s="97"/>
      <c r="D74" s="19" t="s">
        <v>202</v>
      </c>
      <c r="E74" s="131" t="s">
        <v>201</v>
      </c>
      <c r="F74" s="131"/>
      <c r="G74" s="97" t="s">
        <v>200</v>
      </c>
      <c r="H74" s="97"/>
      <c r="I74" s="97" t="s">
        <v>199</v>
      </c>
      <c r="J74" s="97"/>
      <c r="K74" s="52"/>
    </row>
    <row r="75" spans="1:11" ht="18" customHeight="1" x14ac:dyDescent="0.45">
      <c r="A75" s="89"/>
      <c r="B75" s="89"/>
      <c r="C75" s="89"/>
      <c r="D75" s="18"/>
      <c r="E75" s="90"/>
      <c r="F75" s="90"/>
      <c r="G75" s="89"/>
      <c r="H75" s="89"/>
      <c r="I75" s="89"/>
      <c r="J75" s="89"/>
      <c r="K75" s="52"/>
    </row>
    <row r="76" spans="1:11" ht="18" customHeight="1" x14ac:dyDescent="0.45">
      <c r="A76" s="89"/>
      <c r="B76" s="89"/>
      <c r="C76" s="89"/>
      <c r="D76" s="18"/>
      <c r="E76" s="90"/>
      <c r="F76" s="90"/>
      <c r="G76" s="89"/>
      <c r="H76" s="89"/>
      <c r="I76" s="89"/>
      <c r="J76" s="89"/>
      <c r="K76" s="52"/>
    </row>
    <row r="77" spans="1:11" ht="18" customHeight="1" x14ac:dyDescent="0.45">
      <c r="A77" s="89"/>
      <c r="B77" s="89"/>
      <c r="C77" s="89"/>
      <c r="D77" s="18"/>
      <c r="E77" s="90"/>
      <c r="F77" s="90"/>
      <c r="G77" s="89"/>
      <c r="H77" s="89"/>
      <c r="I77" s="89"/>
      <c r="J77" s="89"/>
      <c r="K77" s="52"/>
    </row>
    <row r="78" spans="1:11" ht="18" customHeight="1" x14ac:dyDescent="0.45">
      <c r="A78" s="92" t="s">
        <v>198</v>
      </c>
      <c r="B78" s="92"/>
      <c r="C78" s="92"/>
      <c r="D78" s="93"/>
      <c r="E78" s="94">
        <f>SUM(E75:F77)</f>
        <v>0</v>
      </c>
      <c r="F78" s="95"/>
      <c r="G78" s="17"/>
      <c r="H78" s="17"/>
      <c r="I78" s="17"/>
      <c r="J78" s="17"/>
      <c r="K78" s="52"/>
    </row>
    <row r="79" spans="1:11" ht="18" customHeight="1" x14ac:dyDescent="0.45">
      <c r="A79" s="17" t="s">
        <v>204</v>
      </c>
      <c r="B79" s="96"/>
      <c r="C79" s="96"/>
      <c r="D79" s="96"/>
      <c r="E79" s="96"/>
      <c r="F79" s="30"/>
      <c r="G79" s="1"/>
      <c r="H79" s="1"/>
      <c r="I79" s="1"/>
      <c r="J79" s="1"/>
      <c r="K79" s="52" t="s">
        <v>262</v>
      </c>
    </row>
    <row r="80" spans="1:11" ht="36" customHeight="1" x14ac:dyDescent="0.45">
      <c r="A80" s="97" t="s">
        <v>203</v>
      </c>
      <c r="B80" s="97"/>
      <c r="C80" s="97"/>
      <c r="D80" s="19" t="s">
        <v>202</v>
      </c>
      <c r="E80" s="131" t="s">
        <v>201</v>
      </c>
      <c r="F80" s="131"/>
      <c r="G80" s="97" t="s">
        <v>200</v>
      </c>
      <c r="H80" s="97"/>
      <c r="I80" s="97" t="s">
        <v>199</v>
      </c>
      <c r="J80" s="97"/>
      <c r="K80" s="52"/>
    </row>
    <row r="81" spans="1:11" ht="18" customHeight="1" x14ac:dyDescent="0.45">
      <c r="A81" s="89"/>
      <c r="B81" s="89"/>
      <c r="C81" s="89"/>
      <c r="D81" s="18"/>
      <c r="E81" s="90"/>
      <c r="F81" s="90"/>
      <c r="G81" s="89"/>
      <c r="H81" s="89"/>
      <c r="I81" s="89"/>
      <c r="J81" s="89"/>
      <c r="K81" s="52"/>
    </row>
    <row r="82" spans="1:11" ht="18" customHeight="1" x14ac:dyDescent="0.45">
      <c r="A82" s="89"/>
      <c r="B82" s="89"/>
      <c r="C82" s="89"/>
      <c r="D82" s="18"/>
      <c r="E82" s="90"/>
      <c r="F82" s="90"/>
      <c r="G82" s="89"/>
      <c r="H82" s="89"/>
      <c r="I82" s="89"/>
      <c r="J82" s="89"/>
      <c r="K82" s="52"/>
    </row>
    <row r="83" spans="1:11" ht="18" customHeight="1" x14ac:dyDescent="0.45">
      <c r="A83" s="89"/>
      <c r="B83" s="89"/>
      <c r="C83" s="89"/>
      <c r="D83" s="18"/>
      <c r="E83" s="90"/>
      <c r="F83" s="90"/>
      <c r="G83" s="89"/>
      <c r="H83" s="89"/>
      <c r="I83" s="89"/>
      <c r="J83" s="89"/>
      <c r="K83" s="52"/>
    </row>
    <row r="84" spans="1:11" ht="18" customHeight="1" x14ac:dyDescent="0.45">
      <c r="A84" s="92" t="s">
        <v>198</v>
      </c>
      <c r="B84" s="92"/>
      <c r="C84" s="92"/>
      <c r="D84" s="93"/>
      <c r="E84" s="94">
        <f>SUM(E81:F83)</f>
        <v>0</v>
      </c>
      <c r="F84" s="95"/>
      <c r="G84" s="17"/>
      <c r="H84" s="17"/>
      <c r="I84" s="17"/>
      <c r="J84" s="17"/>
      <c r="K84" s="52"/>
    </row>
    <row r="85" spans="1:11" ht="18" hidden="1" customHeight="1" outlineLevel="1" x14ac:dyDescent="0.45">
      <c r="A85" s="17" t="s">
        <v>265</v>
      </c>
      <c r="B85" s="96"/>
      <c r="C85" s="96"/>
      <c r="D85" s="96"/>
      <c r="E85" s="96"/>
      <c r="F85" s="30"/>
      <c r="G85" s="1"/>
      <c r="H85" s="1"/>
      <c r="I85" s="1"/>
      <c r="J85" s="1"/>
      <c r="K85" s="52" t="s">
        <v>262</v>
      </c>
    </row>
    <row r="86" spans="1:11" ht="36" hidden="1" customHeight="1" outlineLevel="1" x14ac:dyDescent="0.45">
      <c r="A86" s="97" t="s">
        <v>203</v>
      </c>
      <c r="B86" s="97"/>
      <c r="C86" s="97"/>
      <c r="D86" s="19" t="s">
        <v>202</v>
      </c>
      <c r="E86" s="131" t="s">
        <v>201</v>
      </c>
      <c r="F86" s="131"/>
      <c r="G86" s="97" t="s">
        <v>200</v>
      </c>
      <c r="H86" s="97"/>
      <c r="I86" s="97" t="s">
        <v>199</v>
      </c>
      <c r="J86" s="97"/>
      <c r="K86" s="52"/>
    </row>
    <row r="87" spans="1:11" ht="18" hidden="1" customHeight="1" outlineLevel="1" x14ac:dyDescent="0.45">
      <c r="A87" s="89"/>
      <c r="B87" s="89"/>
      <c r="C87" s="89"/>
      <c r="D87" s="18"/>
      <c r="E87" s="90"/>
      <c r="F87" s="90"/>
      <c r="G87" s="89"/>
      <c r="H87" s="89"/>
      <c r="I87" s="89"/>
      <c r="J87" s="89"/>
      <c r="K87" s="52"/>
    </row>
    <row r="88" spans="1:11" ht="18" hidden="1" customHeight="1" outlineLevel="1" x14ac:dyDescent="0.45">
      <c r="A88" s="89"/>
      <c r="B88" s="89"/>
      <c r="C88" s="89"/>
      <c r="D88" s="18"/>
      <c r="E88" s="90"/>
      <c r="F88" s="90"/>
      <c r="G88" s="89"/>
      <c r="H88" s="89"/>
      <c r="I88" s="89"/>
      <c r="J88" s="89"/>
      <c r="K88" s="52"/>
    </row>
    <row r="89" spans="1:11" ht="18" hidden="1" customHeight="1" outlineLevel="1" x14ac:dyDescent="0.45">
      <c r="A89" s="89"/>
      <c r="B89" s="89"/>
      <c r="C89" s="89"/>
      <c r="D89" s="18"/>
      <c r="E89" s="90"/>
      <c r="F89" s="90"/>
      <c r="G89" s="89"/>
      <c r="H89" s="89"/>
      <c r="I89" s="89"/>
      <c r="J89" s="89"/>
      <c r="K89" s="52"/>
    </row>
    <row r="90" spans="1:11" ht="18" hidden="1" customHeight="1" outlineLevel="1" x14ac:dyDescent="0.45">
      <c r="A90" s="92" t="s">
        <v>198</v>
      </c>
      <c r="B90" s="92"/>
      <c r="C90" s="92"/>
      <c r="D90" s="93"/>
      <c r="E90" s="94">
        <f>SUM(E87:F89)</f>
        <v>0</v>
      </c>
      <c r="F90" s="95"/>
      <c r="G90" s="17"/>
      <c r="H90" s="17"/>
      <c r="I90" s="17"/>
      <c r="J90" s="17"/>
      <c r="K90" s="52"/>
    </row>
    <row r="91" spans="1:11" ht="18" hidden="1" customHeight="1" outlineLevel="1" x14ac:dyDescent="0.45">
      <c r="A91" s="17" t="s">
        <v>266</v>
      </c>
      <c r="B91" s="96"/>
      <c r="C91" s="96"/>
      <c r="D91" s="96"/>
      <c r="E91" s="96"/>
      <c r="F91" s="30"/>
      <c r="G91" s="1"/>
      <c r="H91" s="1"/>
      <c r="I91" s="1"/>
      <c r="J91" s="1"/>
      <c r="K91" s="52" t="s">
        <v>262</v>
      </c>
    </row>
    <row r="92" spans="1:11" ht="36" hidden="1" customHeight="1" outlineLevel="1" x14ac:dyDescent="0.45">
      <c r="A92" s="97" t="s">
        <v>203</v>
      </c>
      <c r="B92" s="97"/>
      <c r="C92" s="97"/>
      <c r="D92" s="19" t="s">
        <v>202</v>
      </c>
      <c r="E92" s="131" t="s">
        <v>201</v>
      </c>
      <c r="F92" s="131"/>
      <c r="G92" s="97" t="s">
        <v>200</v>
      </c>
      <c r="H92" s="97"/>
      <c r="I92" s="97" t="s">
        <v>199</v>
      </c>
      <c r="J92" s="97"/>
      <c r="K92" s="52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89"/>
      <c r="H93" s="89"/>
      <c r="I93" s="89"/>
      <c r="J93" s="89"/>
      <c r="K93" s="52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89"/>
      <c r="H94" s="89"/>
      <c r="I94" s="89"/>
      <c r="J94" s="89"/>
      <c r="K94" s="52"/>
    </row>
    <row r="95" spans="1:11" ht="18" hidden="1" customHeight="1" outlineLevel="1" x14ac:dyDescent="0.45">
      <c r="A95" s="89"/>
      <c r="B95" s="89"/>
      <c r="C95" s="89"/>
      <c r="D95" s="18"/>
      <c r="E95" s="90"/>
      <c r="F95" s="90"/>
      <c r="G95" s="89"/>
      <c r="H95" s="89"/>
      <c r="I95" s="89"/>
      <c r="J95" s="89"/>
      <c r="K95" s="52"/>
    </row>
    <row r="96" spans="1:11" ht="18" hidden="1" customHeight="1" outlineLevel="1" x14ac:dyDescent="0.45">
      <c r="A96" s="92" t="s">
        <v>198</v>
      </c>
      <c r="B96" s="92"/>
      <c r="C96" s="92"/>
      <c r="D96" s="93"/>
      <c r="E96" s="94">
        <f>SUM(E93:F95)</f>
        <v>0</v>
      </c>
      <c r="F96" s="95"/>
      <c r="G96" s="17"/>
      <c r="H96" s="17"/>
      <c r="I96" s="17"/>
      <c r="J96" s="17"/>
      <c r="K96" s="52"/>
    </row>
    <row r="97" spans="1:11" ht="18" hidden="1" customHeight="1" outlineLevel="1" x14ac:dyDescent="0.45">
      <c r="A97" s="17" t="s">
        <v>267</v>
      </c>
      <c r="B97" s="96"/>
      <c r="C97" s="96"/>
      <c r="D97" s="96"/>
      <c r="E97" s="96"/>
      <c r="F97" s="30"/>
      <c r="G97" s="1"/>
      <c r="H97" s="1"/>
      <c r="I97" s="1"/>
      <c r="J97" s="1"/>
      <c r="K97" s="52" t="s">
        <v>262</v>
      </c>
    </row>
    <row r="98" spans="1:11" ht="36" hidden="1" customHeight="1" outlineLevel="1" x14ac:dyDescent="0.45">
      <c r="A98" s="97" t="s">
        <v>203</v>
      </c>
      <c r="B98" s="97"/>
      <c r="C98" s="97"/>
      <c r="D98" s="19" t="s">
        <v>202</v>
      </c>
      <c r="E98" s="131" t="s">
        <v>201</v>
      </c>
      <c r="F98" s="131"/>
      <c r="G98" s="97" t="s">
        <v>200</v>
      </c>
      <c r="H98" s="97"/>
      <c r="I98" s="97" t="s">
        <v>199</v>
      </c>
      <c r="J98" s="97"/>
      <c r="K98" s="52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89"/>
      <c r="H99" s="89"/>
      <c r="I99" s="89"/>
      <c r="J99" s="89"/>
      <c r="K99" s="52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89"/>
      <c r="H100" s="89"/>
      <c r="I100" s="89"/>
      <c r="J100" s="89"/>
      <c r="K100" s="52"/>
    </row>
    <row r="101" spans="1:11" ht="18" hidden="1" customHeight="1" outlineLevel="1" x14ac:dyDescent="0.45">
      <c r="A101" s="89"/>
      <c r="B101" s="89"/>
      <c r="C101" s="89"/>
      <c r="D101" s="18"/>
      <c r="E101" s="90"/>
      <c r="F101" s="90"/>
      <c r="G101" s="89"/>
      <c r="H101" s="89"/>
      <c r="I101" s="89"/>
      <c r="J101" s="89"/>
      <c r="K101" s="52"/>
    </row>
    <row r="102" spans="1:11" ht="18" hidden="1" customHeight="1" outlineLevel="1" x14ac:dyDescent="0.45">
      <c r="A102" s="92" t="s">
        <v>198</v>
      </c>
      <c r="B102" s="92"/>
      <c r="C102" s="92"/>
      <c r="D102" s="93"/>
      <c r="E102" s="94">
        <f>SUM(E99:F101)</f>
        <v>0</v>
      </c>
      <c r="F102" s="95"/>
      <c r="G102" s="17"/>
      <c r="H102" s="17"/>
      <c r="I102" s="17"/>
      <c r="J102" s="17"/>
      <c r="K102" s="52"/>
    </row>
    <row r="103" spans="1:11" ht="18" hidden="1" customHeight="1" outlineLevel="1" x14ac:dyDescent="0.45">
      <c r="A103" s="17" t="s">
        <v>268</v>
      </c>
      <c r="B103" s="96"/>
      <c r="C103" s="96"/>
      <c r="D103" s="96"/>
      <c r="E103" s="96"/>
      <c r="F103" s="30"/>
      <c r="G103" s="1"/>
      <c r="H103" s="1"/>
      <c r="I103" s="1"/>
      <c r="J103" s="1"/>
      <c r="K103" s="52" t="s">
        <v>262</v>
      </c>
    </row>
    <row r="104" spans="1:11" ht="36" hidden="1" customHeight="1" outlineLevel="1" x14ac:dyDescent="0.45">
      <c r="A104" s="97" t="s">
        <v>203</v>
      </c>
      <c r="B104" s="97"/>
      <c r="C104" s="97"/>
      <c r="D104" s="19" t="s">
        <v>202</v>
      </c>
      <c r="E104" s="131" t="s">
        <v>201</v>
      </c>
      <c r="F104" s="131"/>
      <c r="G104" s="97" t="s">
        <v>200</v>
      </c>
      <c r="H104" s="97"/>
      <c r="I104" s="97" t="s">
        <v>199</v>
      </c>
      <c r="J104" s="97"/>
      <c r="K104" s="52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89"/>
      <c r="H105" s="89"/>
      <c r="I105" s="89"/>
      <c r="J105" s="89"/>
      <c r="K105" s="52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89"/>
      <c r="H106" s="89"/>
      <c r="I106" s="89"/>
      <c r="J106" s="89"/>
      <c r="K106" s="52"/>
    </row>
    <row r="107" spans="1:11" ht="18" hidden="1" customHeight="1" outlineLevel="1" x14ac:dyDescent="0.45">
      <c r="A107" s="89"/>
      <c r="B107" s="89"/>
      <c r="C107" s="89"/>
      <c r="D107" s="18"/>
      <c r="E107" s="90"/>
      <c r="F107" s="90"/>
      <c r="G107" s="89"/>
      <c r="H107" s="89"/>
      <c r="I107" s="89"/>
      <c r="J107" s="89"/>
      <c r="K107" s="52"/>
    </row>
    <row r="108" spans="1:11" ht="18" hidden="1" customHeight="1" outlineLevel="1" x14ac:dyDescent="0.45">
      <c r="A108" s="92" t="s">
        <v>198</v>
      </c>
      <c r="B108" s="92"/>
      <c r="C108" s="92"/>
      <c r="D108" s="93"/>
      <c r="E108" s="94">
        <f>SUM(E105:F107)</f>
        <v>0</v>
      </c>
      <c r="F108" s="95"/>
      <c r="G108" s="17"/>
      <c r="H108" s="17"/>
      <c r="I108" s="17"/>
      <c r="J108" s="17"/>
      <c r="K108" s="52"/>
    </row>
    <row r="109" spans="1:11" ht="18" hidden="1" customHeight="1" outlineLevel="1" x14ac:dyDescent="0.45">
      <c r="A109" s="17" t="s">
        <v>269</v>
      </c>
      <c r="B109" s="96"/>
      <c r="C109" s="96"/>
      <c r="D109" s="96"/>
      <c r="E109" s="96"/>
      <c r="F109" s="30"/>
      <c r="G109" s="1"/>
      <c r="H109" s="1"/>
      <c r="I109" s="1"/>
      <c r="J109" s="1"/>
      <c r="K109" s="52" t="s">
        <v>262</v>
      </c>
    </row>
    <row r="110" spans="1:11" ht="36" hidden="1" customHeight="1" outlineLevel="1" x14ac:dyDescent="0.45">
      <c r="A110" s="97" t="s">
        <v>203</v>
      </c>
      <c r="B110" s="97"/>
      <c r="C110" s="97"/>
      <c r="D110" s="19" t="s">
        <v>202</v>
      </c>
      <c r="E110" s="131" t="s">
        <v>201</v>
      </c>
      <c r="F110" s="131"/>
      <c r="G110" s="97" t="s">
        <v>200</v>
      </c>
      <c r="H110" s="97"/>
      <c r="I110" s="97" t="s">
        <v>199</v>
      </c>
      <c r="J110" s="97"/>
      <c r="K110" s="52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89"/>
      <c r="H111" s="89"/>
      <c r="I111" s="89"/>
      <c r="J111" s="89"/>
      <c r="K111" s="52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89"/>
      <c r="H112" s="89"/>
      <c r="I112" s="89"/>
      <c r="J112" s="89"/>
      <c r="K112" s="52"/>
    </row>
    <row r="113" spans="1:11" ht="18" hidden="1" customHeight="1" outlineLevel="1" x14ac:dyDescent="0.45">
      <c r="A113" s="89"/>
      <c r="B113" s="89"/>
      <c r="C113" s="89"/>
      <c r="D113" s="18"/>
      <c r="E113" s="90"/>
      <c r="F113" s="90"/>
      <c r="G113" s="89"/>
      <c r="H113" s="89"/>
      <c r="I113" s="89"/>
      <c r="J113" s="89"/>
      <c r="K113" s="52"/>
    </row>
    <row r="114" spans="1:11" ht="18" hidden="1" customHeight="1" outlineLevel="1" x14ac:dyDescent="0.45">
      <c r="A114" s="92" t="s">
        <v>198</v>
      </c>
      <c r="B114" s="92"/>
      <c r="C114" s="92"/>
      <c r="D114" s="93"/>
      <c r="E114" s="94">
        <f>SUM(E111:F113)</f>
        <v>0</v>
      </c>
      <c r="F114" s="95"/>
      <c r="G114" s="17"/>
      <c r="H114" s="17"/>
      <c r="I114" s="17"/>
      <c r="J114" s="17"/>
      <c r="K114" s="52"/>
    </row>
    <row r="115" spans="1:11" collapsed="1" x14ac:dyDescent="0.45">
      <c r="K115" s="52"/>
    </row>
    <row r="116" spans="1:11" x14ac:dyDescent="0.45">
      <c r="A116" s="1" t="s">
        <v>197</v>
      </c>
    </row>
    <row r="117" spans="1:11" x14ac:dyDescent="0.45">
      <c r="A117" s="1" t="s">
        <v>279</v>
      </c>
    </row>
  </sheetData>
  <mergeCells count="263">
    <mergeCell ref="A114:D114"/>
    <mergeCell ref="E114:F114"/>
    <mergeCell ref="A112:C112"/>
    <mergeCell ref="E112:F112"/>
    <mergeCell ref="G112:H112"/>
    <mergeCell ref="I112:J112"/>
    <mergeCell ref="A113:C113"/>
    <mergeCell ref="E113:F113"/>
    <mergeCell ref="G113:H113"/>
    <mergeCell ref="I113:J113"/>
    <mergeCell ref="B109:E109"/>
    <mergeCell ref="A110:C110"/>
    <mergeCell ref="E110:F110"/>
    <mergeCell ref="G110:H110"/>
    <mergeCell ref="I110:J110"/>
    <mergeCell ref="A111:C111"/>
    <mergeCell ref="E111:F111"/>
    <mergeCell ref="G111:H111"/>
    <mergeCell ref="I111:J111"/>
    <mergeCell ref="A107:C107"/>
    <mergeCell ref="E107:F107"/>
    <mergeCell ref="G107:H107"/>
    <mergeCell ref="I107:J107"/>
    <mergeCell ref="A108:D108"/>
    <mergeCell ref="E108:F108"/>
    <mergeCell ref="I104:J104"/>
    <mergeCell ref="A105:C105"/>
    <mergeCell ref="E105:F105"/>
    <mergeCell ref="G105:H105"/>
    <mergeCell ref="I105:J105"/>
    <mergeCell ref="A106:C106"/>
    <mergeCell ref="E106:F106"/>
    <mergeCell ref="G106:H106"/>
    <mergeCell ref="I106:J106"/>
    <mergeCell ref="A102:D102"/>
    <mergeCell ref="E102:F102"/>
    <mergeCell ref="B103:E103"/>
    <mergeCell ref="A104:C104"/>
    <mergeCell ref="E104:F104"/>
    <mergeCell ref="G104:H104"/>
    <mergeCell ref="A100:C100"/>
    <mergeCell ref="E100:F100"/>
    <mergeCell ref="G100:H100"/>
    <mergeCell ref="I100:J100"/>
    <mergeCell ref="A101:C101"/>
    <mergeCell ref="E101:F101"/>
    <mergeCell ref="G101:H101"/>
    <mergeCell ref="I101:J101"/>
    <mergeCell ref="B97:E97"/>
    <mergeCell ref="A98:C98"/>
    <mergeCell ref="E98:F98"/>
    <mergeCell ref="G98:H98"/>
    <mergeCell ref="I98:J98"/>
    <mergeCell ref="A99:C99"/>
    <mergeCell ref="E99:F99"/>
    <mergeCell ref="G99:H99"/>
    <mergeCell ref="I99:J99"/>
    <mergeCell ref="A95:C95"/>
    <mergeCell ref="E95:F95"/>
    <mergeCell ref="G95:H95"/>
    <mergeCell ref="I95:J95"/>
    <mergeCell ref="A96:D96"/>
    <mergeCell ref="E96:F96"/>
    <mergeCell ref="I92:J92"/>
    <mergeCell ref="A93:C93"/>
    <mergeCell ref="E93:F93"/>
    <mergeCell ref="G93:H93"/>
    <mergeCell ref="I93:J93"/>
    <mergeCell ref="A94:C94"/>
    <mergeCell ref="E94:F94"/>
    <mergeCell ref="G94:H94"/>
    <mergeCell ref="I94:J94"/>
    <mergeCell ref="A90:D90"/>
    <mergeCell ref="E90:F90"/>
    <mergeCell ref="B91:E91"/>
    <mergeCell ref="A92:C92"/>
    <mergeCell ref="E92:F92"/>
    <mergeCell ref="G92:H92"/>
    <mergeCell ref="A88:C88"/>
    <mergeCell ref="E88:F88"/>
    <mergeCell ref="G88:H88"/>
    <mergeCell ref="I88:J88"/>
    <mergeCell ref="A89:C89"/>
    <mergeCell ref="E89:F89"/>
    <mergeCell ref="G89:H89"/>
    <mergeCell ref="I89:J89"/>
    <mergeCell ref="B85:E85"/>
    <mergeCell ref="A86:C86"/>
    <mergeCell ref="E86:F86"/>
    <mergeCell ref="G86:H86"/>
    <mergeCell ref="I86:J86"/>
    <mergeCell ref="A87:C87"/>
    <mergeCell ref="E87:F87"/>
    <mergeCell ref="G87:H87"/>
    <mergeCell ref="I87:J87"/>
    <mergeCell ref="A83:C83"/>
    <mergeCell ref="E83:F83"/>
    <mergeCell ref="G83:H83"/>
    <mergeCell ref="I83:J83"/>
    <mergeCell ref="A84:D84"/>
    <mergeCell ref="E84:F84"/>
    <mergeCell ref="I80:J80"/>
    <mergeCell ref="A81:C81"/>
    <mergeCell ref="E81:F81"/>
    <mergeCell ref="G81:H81"/>
    <mergeCell ref="I81:J81"/>
    <mergeCell ref="A82:C82"/>
    <mergeCell ref="E82:F82"/>
    <mergeCell ref="G82:H82"/>
    <mergeCell ref="I82:J82"/>
    <mergeCell ref="A78:D78"/>
    <mergeCell ref="E78:F78"/>
    <mergeCell ref="B79:E79"/>
    <mergeCell ref="A80:C80"/>
    <mergeCell ref="E80:F80"/>
    <mergeCell ref="G80:H80"/>
    <mergeCell ref="A76:C76"/>
    <mergeCell ref="E76:F76"/>
    <mergeCell ref="G76:H76"/>
    <mergeCell ref="I76:J76"/>
    <mergeCell ref="A77:C77"/>
    <mergeCell ref="E77:F77"/>
    <mergeCell ref="G77:H77"/>
    <mergeCell ref="I77:J77"/>
    <mergeCell ref="B73:E73"/>
    <mergeCell ref="A74:C74"/>
    <mergeCell ref="E74:F74"/>
    <mergeCell ref="G74:H74"/>
    <mergeCell ref="I74:J74"/>
    <mergeCell ref="A75:C75"/>
    <mergeCell ref="E75:F75"/>
    <mergeCell ref="G75:H75"/>
    <mergeCell ref="I75:J75"/>
    <mergeCell ref="A71:C71"/>
    <mergeCell ref="E71:F71"/>
    <mergeCell ref="G71:H71"/>
    <mergeCell ref="I71:J71"/>
    <mergeCell ref="A72:D72"/>
    <mergeCell ref="E72:F72"/>
    <mergeCell ref="I68:J68"/>
    <mergeCell ref="A69:C69"/>
    <mergeCell ref="E69:F69"/>
    <mergeCell ref="G69:H69"/>
    <mergeCell ref="I69:J69"/>
    <mergeCell ref="A70:C70"/>
    <mergeCell ref="E70:F70"/>
    <mergeCell ref="G70:H70"/>
    <mergeCell ref="I70:J70"/>
    <mergeCell ref="A66:D66"/>
    <mergeCell ref="E66:F66"/>
    <mergeCell ref="B67:E67"/>
    <mergeCell ref="A68:C68"/>
    <mergeCell ref="E68:F68"/>
    <mergeCell ref="G68:H68"/>
    <mergeCell ref="A64:C64"/>
    <mergeCell ref="E64:F64"/>
    <mergeCell ref="G64:H64"/>
    <mergeCell ref="I64:J64"/>
    <mergeCell ref="A65:C65"/>
    <mergeCell ref="E65:F65"/>
    <mergeCell ref="G65:H65"/>
    <mergeCell ref="I65:J65"/>
    <mergeCell ref="B61:E61"/>
    <mergeCell ref="A62:C62"/>
    <mergeCell ref="E62:F62"/>
    <mergeCell ref="G62:H62"/>
    <mergeCell ref="I62:J62"/>
    <mergeCell ref="A63:C63"/>
    <mergeCell ref="E63:F63"/>
    <mergeCell ref="G63:H63"/>
    <mergeCell ref="I63:J63"/>
    <mergeCell ref="A59:C59"/>
    <mergeCell ref="E59:F59"/>
    <mergeCell ref="G59:H59"/>
    <mergeCell ref="I59:J59"/>
    <mergeCell ref="A60:D60"/>
    <mergeCell ref="E60:F60"/>
    <mergeCell ref="I56:J56"/>
    <mergeCell ref="A57:C57"/>
    <mergeCell ref="E57:F57"/>
    <mergeCell ref="G57:H57"/>
    <mergeCell ref="I57:J57"/>
    <mergeCell ref="A58:C58"/>
    <mergeCell ref="E58:F58"/>
    <mergeCell ref="G58:H58"/>
    <mergeCell ref="I58:J58"/>
    <mergeCell ref="B52:C52"/>
    <mergeCell ref="D52:E52"/>
    <mergeCell ref="G52:H52"/>
    <mergeCell ref="B55:E55"/>
    <mergeCell ref="A56:C56"/>
    <mergeCell ref="E56:F56"/>
    <mergeCell ref="G56:H56"/>
    <mergeCell ref="B50:C50"/>
    <mergeCell ref="D50:E50"/>
    <mergeCell ref="G50:H50"/>
    <mergeCell ref="B51:C51"/>
    <mergeCell ref="D51:E51"/>
    <mergeCell ref="G51:H51"/>
    <mergeCell ref="B48:C48"/>
    <mergeCell ref="D48:E48"/>
    <mergeCell ref="G48:H48"/>
    <mergeCell ref="B49:C49"/>
    <mergeCell ref="D49:E49"/>
    <mergeCell ref="G49:H49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B42:C42"/>
    <mergeCell ref="D42:E42"/>
    <mergeCell ref="G42:H42"/>
    <mergeCell ref="B43:C43"/>
    <mergeCell ref="D43:E43"/>
    <mergeCell ref="G43:H43"/>
    <mergeCell ref="B38:F38"/>
    <mergeCell ref="B41:C41"/>
    <mergeCell ref="D41:E41"/>
    <mergeCell ref="G41:H41"/>
    <mergeCell ref="A25:D31"/>
    <mergeCell ref="E29:F29"/>
    <mergeCell ref="G29:J29"/>
    <mergeCell ref="E30:F30"/>
    <mergeCell ref="G30:J30"/>
    <mergeCell ref="E31:F31"/>
    <mergeCell ref="G31:J31"/>
    <mergeCell ref="A22:D22"/>
    <mergeCell ref="E22:J22"/>
    <mergeCell ref="A23:D24"/>
    <mergeCell ref="E23:J23"/>
    <mergeCell ref="E24:F24"/>
    <mergeCell ref="H24:I24"/>
    <mergeCell ref="A32:J32"/>
    <mergeCell ref="A33:J33"/>
    <mergeCell ref="A34:G34"/>
    <mergeCell ref="A17:B21"/>
    <mergeCell ref="C17:D17"/>
    <mergeCell ref="E17:J17"/>
    <mergeCell ref="C18:D18"/>
    <mergeCell ref="E18:J18"/>
    <mergeCell ref="C19:D19"/>
    <mergeCell ref="E19:J19"/>
    <mergeCell ref="C20:D20"/>
    <mergeCell ref="E20:J20"/>
    <mergeCell ref="C21:D21"/>
    <mergeCell ref="E21:J21"/>
    <mergeCell ref="A6:J6"/>
    <mergeCell ref="A9:C9"/>
    <mergeCell ref="D9:J9"/>
    <mergeCell ref="A10:C10"/>
    <mergeCell ref="D10:J10"/>
    <mergeCell ref="A11:C11"/>
    <mergeCell ref="D11:J11"/>
    <mergeCell ref="A14:B14"/>
    <mergeCell ref="A15:B15"/>
  </mergeCells>
  <phoneticPr fontId="1"/>
  <dataValidations count="1">
    <dataValidation type="list" allowBlank="1" showInputMessage="1" showErrorMessage="1" sqref="E26:E27" xr:uid="{D798E528-713F-452B-A218-5C96D0CA792D}">
      <formula1>"○"</formula1>
    </dataValidation>
  </dataValidations>
  <pageMargins left="0.7" right="0.7" top="0.75" bottom="0.75" header="0.3" footer="0.3"/>
  <pageSetup paperSize="9" scale="7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69B3E7F-F513-482F-8B17-E2ADF70CB264}">
          <x14:formula1>
            <xm:f>データセット!$Q$3:$Q$19</xm:f>
          </x14:formula1>
          <xm:sqref>B109:E109 B55:E55 B61:E61 B67:E67 B73:E73 B79:E79 B85:E85 B91:E91 B97:E97 B103:E103</xm:sqref>
        </x14:dataValidation>
        <x14:dataValidation type="list" allowBlank="1" showInputMessage="1" showErrorMessage="1" xr:uid="{A818313D-5D8B-46EC-9A5F-8966D8DE22D7}">
          <x14:formula1>
            <xm:f>データセット!$H$2:$H$5</xm:f>
          </x14:formula1>
          <xm:sqref>E18:J18</xm:sqref>
        </x14:dataValidation>
        <x14:dataValidation type="list" allowBlank="1" showInputMessage="1" showErrorMessage="1" xr:uid="{9CE17521-198E-4448-BBDC-A13549133906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82E4997D-4181-4BF4-9512-FC2ECB2211B9}">
          <x14:formula1>
            <xm:f>データセット!$C$2:$C$67</xm:f>
          </x14:formula1>
          <xm:sqref>D11:J11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F87B-8D7E-4A57-9C8A-5A52C454CE2D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D9C8-7939-46E9-AA1E-03EA41A89C18}">
  <dimension ref="A1:G29"/>
  <sheetViews>
    <sheetView showGridLines="0" zoomScale="77" zoomScaleNormal="77" workbookViewId="0"/>
  </sheetViews>
  <sheetFormatPr defaultColWidth="8.69921875" defaultRowHeight="13.2" x14ac:dyDescent="0.45"/>
  <cols>
    <col min="1" max="1" width="8.69921875" style="1"/>
    <col min="2" max="2" width="13.69921875" style="1" customWidth="1"/>
    <col min="3" max="3" width="16.19921875" style="1" customWidth="1"/>
    <col min="4" max="5" width="20.69921875" style="1" customWidth="1"/>
    <col min="6" max="6" width="18.59765625" style="1" customWidth="1"/>
    <col min="7" max="7" width="17.09765625" style="1" customWidth="1"/>
    <col min="8" max="16384" width="8.69921875" style="1"/>
  </cols>
  <sheetData>
    <row r="1" spans="1:7" ht="21" customHeight="1" x14ac:dyDescent="0.45">
      <c r="A1" s="13" t="s">
        <v>169</v>
      </c>
      <c r="B1" s="13"/>
      <c r="C1" s="14"/>
      <c r="D1" s="13"/>
    </row>
    <row r="2" spans="1:7" ht="34.950000000000003" customHeight="1" x14ac:dyDescent="0.45">
      <c r="A2" s="138" t="s">
        <v>158</v>
      </c>
      <c r="B2" s="139"/>
      <c r="C2" s="139"/>
      <c r="D2" s="139"/>
      <c r="E2" s="140"/>
      <c r="F2" s="11" t="s">
        <v>184</v>
      </c>
      <c r="G2" s="15"/>
    </row>
    <row r="3" spans="1:7" ht="30" customHeight="1" x14ac:dyDescent="0.45">
      <c r="A3" s="141" t="s">
        <v>159</v>
      </c>
      <c r="B3" s="143" t="s">
        <v>140</v>
      </c>
      <c r="C3" s="144"/>
      <c r="D3" s="144"/>
      <c r="E3" s="145"/>
      <c r="F3" s="53">
        <v>1000000</v>
      </c>
      <c r="G3" s="54" t="s">
        <v>190</v>
      </c>
    </row>
    <row r="4" spans="1:7" ht="30" customHeight="1" x14ac:dyDescent="0.45">
      <c r="A4" s="142"/>
      <c r="B4" s="146" t="s">
        <v>165</v>
      </c>
      <c r="C4" s="147"/>
      <c r="D4" s="147"/>
      <c r="E4" s="148"/>
      <c r="F4" s="53">
        <v>1000000</v>
      </c>
      <c r="G4" s="54" t="s">
        <v>190</v>
      </c>
    </row>
    <row r="5" spans="1:7" ht="30" customHeight="1" x14ac:dyDescent="0.45">
      <c r="A5" s="142"/>
      <c r="B5" s="143" t="s">
        <v>166</v>
      </c>
      <c r="C5" s="144"/>
      <c r="D5" s="144"/>
      <c r="E5" s="145"/>
      <c r="F5" s="53">
        <v>300000</v>
      </c>
      <c r="G5" s="54" t="s">
        <v>190</v>
      </c>
    </row>
    <row r="6" spans="1:7" ht="30" customHeight="1" x14ac:dyDescent="0.45">
      <c r="A6" s="142"/>
      <c r="B6" s="146" t="s">
        <v>167</v>
      </c>
      <c r="C6" s="147"/>
      <c r="D6" s="147"/>
      <c r="E6" s="148"/>
      <c r="F6" s="53">
        <v>300000</v>
      </c>
      <c r="G6" s="54" t="s">
        <v>190</v>
      </c>
    </row>
    <row r="7" spans="1:7" ht="30" customHeight="1" x14ac:dyDescent="0.45">
      <c r="A7" s="142"/>
      <c r="B7" s="146" t="s">
        <v>168</v>
      </c>
      <c r="C7" s="147"/>
      <c r="D7" s="147"/>
      <c r="E7" s="148"/>
      <c r="F7" s="53">
        <v>300000</v>
      </c>
      <c r="G7" s="54" t="s">
        <v>190</v>
      </c>
    </row>
    <row r="8" spans="1:7" ht="30" customHeight="1" x14ac:dyDescent="0.45">
      <c r="A8" s="142"/>
      <c r="B8" s="143" t="s">
        <v>170</v>
      </c>
      <c r="C8" s="144"/>
      <c r="D8" s="144"/>
      <c r="E8" s="145"/>
      <c r="F8" s="53">
        <v>300000</v>
      </c>
      <c r="G8" s="54" t="s">
        <v>190</v>
      </c>
    </row>
    <row r="9" spans="1:7" ht="30" customHeight="1" x14ac:dyDescent="0.45">
      <c r="A9" s="142"/>
      <c r="B9" s="146" t="s">
        <v>171</v>
      </c>
      <c r="C9" s="147"/>
      <c r="D9" s="147"/>
      <c r="E9" s="148"/>
      <c r="F9" s="53">
        <v>300000</v>
      </c>
      <c r="G9" s="54" t="s">
        <v>190</v>
      </c>
    </row>
    <row r="10" spans="1:7" ht="30" customHeight="1" x14ac:dyDescent="0.45">
      <c r="A10" s="142"/>
      <c r="B10" s="146" t="s">
        <v>172</v>
      </c>
      <c r="C10" s="147"/>
      <c r="D10" s="147"/>
      <c r="E10" s="148"/>
      <c r="F10" s="53">
        <v>300000</v>
      </c>
      <c r="G10" s="54" t="s">
        <v>190</v>
      </c>
    </row>
    <row r="11" spans="1:7" ht="30" customHeight="1" x14ac:dyDescent="0.45">
      <c r="A11" s="142"/>
      <c r="B11" s="143" t="s">
        <v>173</v>
      </c>
      <c r="C11" s="144"/>
      <c r="D11" s="144"/>
      <c r="E11" s="145"/>
      <c r="F11" s="55">
        <v>1000000</v>
      </c>
      <c r="G11" s="54" t="s">
        <v>190</v>
      </c>
    </row>
    <row r="12" spans="1:7" ht="30" customHeight="1" x14ac:dyDescent="0.45">
      <c r="A12" s="142"/>
      <c r="B12" s="143" t="s">
        <v>174</v>
      </c>
      <c r="C12" s="144"/>
      <c r="D12" s="144"/>
      <c r="E12" s="145"/>
      <c r="F12" s="53">
        <v>300000</v>
      </c>
      <c r="G12" s="54" t="s">
        <v>190</v>
      </c>
    </row>
    <row r="13" spans="1:7" ht="30" customHeight="1" x14ac:dyDescent="0.45">
      <c r="A13" s="142"/>
      <c r="B13" s="146" t="s">
        <v>175</v>
      </c>
      <c r="C13" s="147"/>
      <c r="D13" s="147"/>
      <c r="E13" s="148"/>
      <c r="F13" s="53">
        <v>300000</v>
      </c>
      <c r="G13" s="54" t="s">
        <v>190</v>
      </c>
    </row>
    <row r="14" spans="1:7" ht="30" customHeight="1" x14ac:dyDescent="0.45">
      <c r="A14" s="142"/>
      <c r="B14" s="146" t="s">
        <v>176</v>
      </c>
      <c r="C14" s="147"/>
      <c r="D14" s="147"/>
      <c r="E14" s="148"/>
      <c r="F14" s="53">
        <v>300000</v>
      </c>
      <c r="G14" s="54" t="s">
        <v>190</v>
      </c>
    </row>
    <row r="15" spans="1:7" ht="30" customHeight="1" x14ac:dyDescent="0.45">
      <c r="A15" s="142"/>
      <c r="B15" s="151" t="s">
        <v>177</v>
      </c>
      <c r="C15" s="120" t="s">
        <v>178</v>
      </c>
      <c r="D15" s="150" t="s">
        <v>185</v>
      </c>
      <c r="E15" s="12" t="s">
        <v>160</v>
      </c>
      <c r="F15" s="56">
        <v>1050000</v>
      </c>
      <c r="G15" s="54" t="s">
        <v>191</v>
      </c>
    </row>
    <row r="16" spans="1:7" ht="30" customHeight="1" x14ac:dyDescent="0.45">
      <c r="A16" s="142"/>
      <c r="B16" s="151"/>
      <c r="C16" s="120"/>
      <c r="D16" s="150"/>
      <c r="E16" s="12" t="s">
        <v>161</v>
      </c>
      <c r="F16" s="57">
        <v>1550000</v>
      </c>
      <c r="G16" s="54" t="s">
        <v>191</v>
      </c>
    </row>
    <row r="17" spans="1:7" ht="30" customHeight="1" x14ac:dyDescent="0.45">
      <c r="A17" s="142"/>
      <c r="B17" s="151"/>
      <c r="C17" s="120"/>
      <c r="D17" s="150"/>
      <c r="E17" s="12" t="s">
        <v>162</v>
      </c>
      <c r="F17" s="57">
        <v>2050000</v>
      </c>
      <c r="G17" s="54" t="s">
        <v>191</v>
      </c>
    </row>
    <row r="18" spans="1:7" ht="30" customHeight="1" x14ac:dyDescent="0.45">
      <c r="A18" s="142"/>
      <c r="B18" s="151"/>
      <c r="C18" s="120"/>
      <c r="D18" s="150"/>
      <c r="E18" s="12" t="s">
        <v>163</v>
      </c>
      <c r="F18" s="57">
        <v>2550000</v>
      </c>
      <c r="G18" s="54" t="s">
        <v>191</v>
      </c>
    </row>
    <row r="19" spans="1:7" ht="30" customHeight="1" x14ac:dyDescent="0.45">
      <c r="A19" s="142"/>
      <c r="B19" s="151"/>
      <c r="C19" s="120"/>
      <c r="D19" s="150" t="s">
        <v>186</v>
      </c>
      <c r="E19" s="12" t="s">
        <v>160</v>
      </c>
      <c r="F19" s="56">
        <v>1000000</v>
      </c>
      <c r="G19" s="54" t="s">
        <v>191</v>
      </c>
    </row>
    <row r="20" spans="1:7" ht="30" customHeight="1" x14ac:dyDescent="0.45">
      <c r="A20" s="142"/>
      <c r="B20" s="151"/>
      <c r="C20" s="120"/>
      <c r="D20" s="150"/>
      <c r="E20" s="12" t="s">
        <v>161</v>
      </c>
      <c r="F20" s="57">
        <v>1500000</v>
      </c>
      <c r="G20" s="54" t="s">
        <v>191</v>
      </c>
    </row>
    <row r="21" spans="1:7" ht="30" customHeight="1" x14ac:dyDescent="0.45">
      <c r="A21" s="142"/>
      <c r="B21" s="151"/>
      <c r="C21" s="120"/>
      <c r="D21" s="150"/>
      <c r="E21" s="12" t="s">
        <v>162</v>
      </c>
      <c r="F21" s="57">
        <v>2000000</v>
      </c>
      <c r="G21" s="54" t="s">
        <v>191</v>
      </c>
    </row>
    <row r="22" spans="1:7" ht="30" customHeight="1" x14ac:dyDescent="0.45">
      <c r="A22" s="142"/>
      <c r="B22" s="151"/>
      <c r="C22" s="120"/>
      <c r="D22" s="150"/>
      <c r="E22" s="12" t="s">
        <v>163</v>
      </c>
      <c r="F22" s="57">
        <v>2500000</v>
      </c>
      <c r="G22" s="54" t="s">
        <v>191</v>
      </c>
    </row>
    <row r="23" spans="1:7" ht="49.95" customHeight="1" x14ac:dyDescent="0.45">
      <c r="A23" s="142"/>
      <c r="B23" s="151"/>
      <c r="C23" s="150" t="s">
        <v>179</v>
      </c>
      <c r="D23" s="150" t="s">
        <v>187</v>
      </c>
      <c r="E23" s="150"/>
      <c r="F23" s="55">
        <v>2550000</v>
      </c>
      <c r="G23" s="16" t="s">
        <v>192</v>
      </c>
    </row>
    <row r="24" spans="1:7" ht="47.55" customHeight="1" x14ac:dyDescent="0.45">
      <c r="A24" s="142"/>
      <c r="B24" s="151"/>
      <c r="C24" s="150"/>
      <c r="D24" s="150" t="s">
        <v>188</v>
      </c>
      <c r="E24" s="150"/>
      <c r="F24" s="55">
        <v>2500000</v>
      </c>
      <c r="G24" s="16" t="s">
        <v>192</v>
      </c>
    </row>
    <row r="25" spans="1:7" ht="30" customHeight="1" x14ac:dyDescent="0.45">
      <c r="A25" s="142"/>
      <c r="B25" s="143" t="s">
        <v>180</v>
      </c>
      <c r="C25" s="144"/>
      <c r="D25" s="144"/>
      <c r="E25" s="145"/>
      <c r="F25" s="53">
        <v>300000</v>
      </c>
      <c r="G25" s="54" t="s">
        <v>190</v>
      </c>
    </row>
    <row r="26" spans="1:7" ht="30" customHeight="1" x14ac:dyDescent="0.45">
      <c r="A26" s="142"/>
      <c r="B26" s="143" t="s">
        <v>181</v>
      </c>
      <c r="C26" s="144"/>
      <c r="D26" s="144"/>
      <c r="E26" s="145"/>
      <c r="F26" s="53">
        <v>300000</v>
      </c>
      <c r="G26" s="54" t="s">
        <v>190</v>
      </c>
    </row>
    <row r="27" spans="1:7" ht="30" customHeight="1" x14ac:dyDescent="0.45">
      <c r="A27" s="142"/>
      <c r="B27" s="143" t="s">
        <v>182</v>
      </c>
      <c r="C27" s="144"/>
      <c r="D27" s="144"/>
      <c r="E27" s="145"/>
      <c r="F27" s="55">
        <v>300000</v>
      </c>
      <c r="G27" s="54" t="s">
        <v>190</v>
      </c>
    </row>
    <row r="28" spans="1:7" ht="30" customHeight="1" x14ac:dyDescent="0.45">
      <c r="A28" s="146" t="s">
        <v>183</v>
      </c>
      <c r="B28" s="147"/>
      <c r="C28" s="147"/>
      <c r="D28" s="147"/>
      <c r="E28" s="148"/>
      <c r="F28" s="53">
        <v>1000000</v>
      </c>
      <c r="G28" s="54" t="s">
        <v>190</v>
      </c>
    </row>
    <row r="29" spans="1:7" ht="30" customHeight="1" x14ac:dyDescent="0.45">
      <c r="A29" s="149" t="s">
        <v>235</v>
      </c>
      <c r="B29" s="149"/>
      <c r="C29" s="149"/>
      <c r="D29" s="149"/>
      <c r="E29" s="149"/>
      <c r="F29" s="58">
        <v>100000</v>
      </c>
      <c r="G29" s="54" t="s">
        <v>234</v>
      </c>
    </row>
  </sheetData>
  <mergeCells count="26">
    <mergeCell ref="A29:E29"/>
    <mergeCell ref="A28:E28"/>
    <mergeCell ref="D15:D18"/>
    <mergeCell ref="D19:D22"/>
    <mergeCell ref="C23:C24"/>
    <mergeCell ref="D23:E23"/>
    <mergeCell ref="D24:E24"/>
    <mergeCell ref="B15:B24"/>
    <mergeCell ref="B25:E25"/>
    <mergeCell ref="B26:E26"/>
    <mergeCell ref="B27:E27"/>
    <mergeCell ref="A2:E2"/>
    <mergeCell ref="A3:A27"/>
    <mergeCell ref="B3:E3"/>
    <mergeCell ref="B5:E5"/>
    <mergeCell ref="B8:E8"/>
    <mergeCell ref="B12:E12"/>
    <mergeCell ref="B11:E11"/>
    <mergeCell ref="C15:C22"/>
    <mergeCell ref="B4:E4"/>
    <mergeCell ref="B6:E6"/>
    <mergeCell ref="B7:E7"/>
    <mergeCell ref="B9:E9"/>
    <mergeCell ref="B10:E10"/>
    <mergeCell ref="B14:E14"/>
    <mergeCell ref="B13:E13"/>
  </mergeCells>
  <phoneticPr fontId="1"/>
  <pageMargins left="0.7" right="0.7" top="0.75" bottom="0.75" header="0.3" footer="0.3"/>
  <pageSetup paperSize="9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7DF1-74ED-40A9-8C01-836EE7D72B0D}">
  <dimension ref="A1:Q67"/>
  <sheetViews>
    <sheetView topLeftCell="A38" workbookViewId="0">
      <selection activeCell="C2" sqref="C2"/>
    </sheetView>
  </sheetViews>
  <sheetFormatPr defaultColWidth="9" defaultRowHeight="13.2" x14ac:dyDescent="0.45"/>
  <cols>
    <col min="1" max="1" width="13.09765625" style="42" customWidth="1"/>
    <col min="2" max="16384" width="9" style="1"/>
  </cols>
  <sheetData>
    <row r="1" spans="1:17" x14ac:dyDescent="0.45">
      <c r="A1" s="1" t="s">
        <v>9</v>
      </c>
      <c r="B1" s="1" t="s">
        <v>10</v>
      </c>
      <c r="C1" s="1" t="s">
        <v>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244</v>
      </c>
    </row>
    <row r="2" spans="1:17" x14ac:dyDescent="0.45">
      <c r="A2" s="1" t="s">
        <v>15</v>
      </c>
      <c r="B2" s="1" t="s">
        <v>16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8</v>
      </c>
      <c r="H2" s="1" t="s">
        <v>130</v>
      </c>
      <c r="M2" s="1" t="s">
        <v>7</v>
      </c>
    </row>
    <row r="3" spans="1:17" x14ac:dyDescent="0.45">
      <c r="A3" s="1" t="s">
        <v>17</v>
      </c>
      <c r="B3" s="1" t="s">
        <v>18</v>
      </c>
      <c r="C3" s="1" t="s">
        <v>19</v>
      </c>
      <c r="D3" s="1" t="s">
        <v>20</v>
      </c>
      <c r="E3" s="1" t="s">
        <v>20</v>
      </c>
      <c r="F3" s="1" t="s">
        <v>21</v>
      </c>
      <c r="G3" s="1" t="s">
        <v>22</v>
      </c>
      <c r="H3" s="1" t="s">
        <v>131</v>
      </c>
      <c r="M3" s="1" t="s">
        <v>23</v>
      </c>
      <c r="Q3" s="1" t="s">
        <v>140</v>
      </c>
    </row>
    <row r="4" spans="1:17" x14ac:dyDescent="0.45">
      <c r="A4" s="1" t="s">
        <v>24</v>
      </c>
      <c r="C4" s="1" t="s">
        <v>25</v>
      </c>
      <c r="D4" s="1" t="s">
        <v>26</v>
      </c>
      <c r="E4" s="1" t="s">
        <v>26</v>
      </c>
      <c r="F4" s="1" t="s">
        <v>27</v>
      </c>
      <c r="H4" s="1" t="s">
        <v>245</v>
      </c>
      <c r="I4" s="1" t="s">
        <v>1</v>
      </c>
      <c r="Q4" s="1" t="s">
        <v>141</v>
      </c>
    </row>
    <row r="5" spans="1:17" x14ac:dyDescent="0.45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H5" s="1" t="s">
        <v>132</v>
      </c>
      <c r="I5" s="1" t="s">
        <v>1</v>
      </c>
      <c r="Q5" s="1" t="s">
        <v>142</v>
      </c>
    </row>
    <row r="6" spans="1:17" x14ac:dyDescent="0.45">
      <c r="A6" s="1" t="s">
        <v>33</v>
      </c>
      <c r="B6" s="1" t="s">
        <v>16</v>
      </c>
      <c r="C6" s="1" t="s">
        <v>34</v>
      </c>
      <c r="E6" s="1" t="s">
        <v>35</v>
      </c>
      <c r="G6" s="1" t="s">
        <v>36</v>
      </c>
      <c r="N6" s="1" t="s">
        <v>37</v>
      </c>
      <c r="Q6" s="1" t="s">
        <v>143</v>
      </c>
    </row>
    <row r="7" spans="1:17" x14ac:dyDescent="0.45">
      <c r="A7" s="1" t="s">
        <v>38</v>
      </c>
      <c r="B7" s="1" t="s">
        <v>18</v>
      </c>
      <c r="C7" s="1" t="s">
        <v>39</v>
      </c>
      <c r="E7" s="1" t="s">
        <v>40</v>
      </c>
      <c r="G7" s="1" t="s">
        <v>41</v>
      </c>
      <c r="N7" s="1" t="s">
        <v>42</v>
      </c>
      <c r="Q7" s="1" t="s">
        <v>144</v>
      </c>
    </row>
    <row r="8" spans="1:17" x14ac:dyDescent="0.45">
      <c r="A8" s="1" t="s">
        <v>43</v>
      </c>
      <c r="C8" s="1" t="s">
        <v>44</v>
      </c>
      <c r="E8" s="1" t="s">
        <v>45</v>
      </c>
      <c r="N8" s="1" t="s">
        <v>46</v>
      </c>
      <c r="Q8" s="1" t="s">
        <v>145</v>
      </c>
    </row>
    <row r="9" spans="1:17" x14ac:dyDescent="0.45">
      <c r="A9" s="1" t="s">
        <v>47</v>
      </c>
      <c r="C9" s="1" t="s">
        <v>48</v>
      </c>
      <c r="E9" s="1" t="s">
        <v>49</v>
      </c>
      <c r="G9" s="1" t="s">
        <v>50</v>
      </c>
      <c r="N9" s="1" t="s">
        <v>51</v>
      </c>
      <c r="Q9" s="1" t="s">
        <v>146</v>
      </c>
    </row>
    <row r="10" spans="1:17" x14ac:dyDescent="0.45">
      <c r="A10" s="1" t="s">
        <v>52</v>
      </c>
      <c r="C10" s="1" t="s">
        <v>308</v>
      </c>
      <c r="E10" s="1" t="s">
        <v>53</v>
      </c>
      <c r="G10" s="1" t="s">
        <v>54</v>
      </c>
      <c r="N10" s="1" t="s">
        <v>55</v>
      </c>
      <c r="Q10" s="1" t="s">
        <v>148</v>
      </c>
    </row>
    <row r="11" spans="1:17" x14ac:dyDescent="0.45">
      <c r="A11" s="1" t="s">
        <v>56</v>
      </c>
      <c r="C11" s="1" t="s">
        <v>57</v>
      </c>
      <c r="E11" s="1" t="s">
        <v>58</v>
      </c>
      <c r="G11" s="1" t="s">
        <v>6</v>
      </c>
      <c r="N11" s="1" t="s">
        <v>59</v>
      </c>
      <c r="Q11" s="1" t="s">
        <v>149</v>
      </c>
    </row>
    <row r="12" spans="1:17" x14ac:dyDescent="0.45">
      <c r="A12" s="1" t="s">
        <v>60</v>
      </c>
      <c r="C12" s="1" t="s">
        <v>61</v>
      </c>
      <c r="E12" s="1" t="s">
        <v>62</v>
      </c>
      <c r="N12" s="1" t="s">
        <v>63</v>
      </c>
      <c r="Q12" s="1" t="s">
        <v>150</v>
      </c>
    </row>
    <row r="13" spans="1:17" x14ac:dyDescent="0.45">
      <c r="A13" s="1" t="s">
        <v>2</v>
      </c>
      <c r="C13" s="1" t="s">
        <v>64</v>
      </c>
      <c r="N13" s="1" t="s">
        <v>65</v>
      </c>
      <c r="Q13" s="1" t="s">
        <v>151</v>
      </c>
    </row>
    <row r="14" spans="1:17" x14ac:dyDescent="0.45">
      <c r="A14" s="1" t="s">
        <v>66</v>
      </c>
      <c r="C14" s="86" t="s">
        <v>309</v>
      </c>
      <c r="N14" s="1" t="s">
        <v>67</v>
      </c>
      <c r="Q14" s="1" t="s">
        <v>152</v>
      </c>
    </row>
    <row r="15" spans="1:17" x14ac:dyDescent="0.45">
      <c r="A15" s="1" t="s">
        <v>68</v>
      </c>
      <c r="C15" s="86" t="s">
        <v>310</v>
      </c>
      <c r="N15" s="1" t="s">
        <v>70</v>
      </c>
      <c r="Q15" s="1" t="s">
        <v>153</v>
      </c>
    </row>
    <row r="16" spans="1:17" x14ac:dyDescent="0.45">
      <c r="A16" s="1" t="s">
        <v>71</v>
      </c>
      <c r="C16" s="86" t="s">
        <v>69</v>
      </c>
      <c r="N16" s="1" t="s">
        <v>73</v>
      </c>
      <c r="Q16" s="1" t="s">
        <v>154</v>
      </c>
    </row>
    <row r="17" spans="1:17" x14ac:dyDescent="0.45">
      <c r="A17" s="1" t="s">
        <v>74</v>
      </c>
      <c r="C17" s="86" t="s">
        <v>72</v>
      </c>
      <c r="Q17" s="1" t="s">
        <v>155</v>
      </c>
    </row>
    <row r="18" spans="1:17" x14ac:dyDescent="0.45">
      <c r="A18" s="1" t="s">
        <v>76</v>
      </c>
      <c r="C18" s="86" t="s">
        <v>311</v>
      </c>
      <c r="Q18" s="1" t="s">
        <v>156</v>
      </c>
    </row>
    <row r="19" spans="1:17" x14ac:dyDescent="0.45">
      <c r="A19" s="1" t="s">
        <v>78</v>
      </c>
      <c r="C19" s="86" t="s">
        <v>75</v>
      </c>
      <c r="Q19" s="1" t="s">
        <v>157</v>
      </c>
    </row>
    <row r="20" spans="1:17" x14ac:dyDescent="0.45">
      <c r="A20" s="1" t="s">
        <v>80</v>
      </c>
      <c r="C20" s="86" t="s">
        <v>77</v>
      </c>
    </row>
    <row r="21" spans="1:17" x14ac:dyDescent="0.45">
      <c r="A21" s="1" t="s">
        <v>81</v>
      </c>
      <c r="C21" s="86" t="s">
        <v>79</v>
      </c>
    </row>
    <row r="22" spans="1:17" x14ac:dyDescent="0.45">
      <c r="A22" s="1" t="s">
        <v>83</v>
      </c>
      <c r="C22" s="86" t="s">
        <v>312</v>
      </c>
    </row>
    <row r="23" spans="1:17" x14ac:dyDescent="0.45">
      <c r="A23" s="1" t="s">
        <v>84</v>
      </c>
      <c r="C23" s="86" t="s">
        <v>313</v>
      </c>
    </row>
    <row r="24" spans="1:17" x14ac:dyDescent="0.45">
      <c r="A24" s="1" t="s">
        <v>86</v>
      </c>
      <c r="C24" s="86" t="s">
        <v>82</v>
      </c>
    </row>
    <row r="25" spans="1:17" x14ac:dyDescent="0.45">
      <c r="A25" s="1" t="s">
        <v>88</v>
      </c>
      <c r="C25" s="86" t="s">
        <v>314</v>
      </c>
    </row>
    <row r="26" spans="1:17" x14ac:dyDescent="0.45">
      <c r="A26" s="1" t="s">
        <v>90</v>
      </c>
      <c r="C26" s="86" t="s">
        <v>315</v>
      </c>
    </row>
    <row r="27" spans="1:17" x14ac:dyDescent="0.45">
      <c r="A27" s="1" t="s">
        <v>92</v>
      </c>
      <c r="C27" s="86" t="s">
        <v>85</v>
      </c>
    </row>
    <row r="28" spans="1:17" x14ac:dyDescent="0.45">
      <c r="A28" s="1" t="s">
        <v>94</v>
      </c>
      <c r="C28" s="86" t="s">
        <v>87</v>
      </c>
    </row>
    <row r="29" spans="1:17" x14ac:dyDescent="0.45">
      <c r="A29" s="1" t="s">
        <v>96</v>
      </c>
      <c r="C29" s="86" t="s">
        <v>89</v>
      </c>
    </row>
    <row r="30" spans="1:17" x14ac:dyDescent="0.45">
      <c r="A30" s="1" t="s">
        <v>98</v>
      </c>
      <c r="C30" s="86" t="s">
        <v>316</v>
      </c>
    </row>
    <row r="31" spans="1:17" x14ac:dyDescent="0.45">
      <c r="A31" s="1" t="s">
        <v>100</v>
      </c>
      <c r="C31" s="1" t="s">
        <v>91</v>
      </c>
    </row>
    <row r="32" spans="1:17" x14ac:dyDescent="0.45">
      <c r="A32" s="1" t="s">
        <v>102</v>
      </c>
      <c r="C32" s="1" t="s">
        <v>93</v>
      </c>
    </row>
    <row r="33" spans="1:3" x14ac:dyDescent="0.45">
      <c r="A33" s="1" t="s">
        <v>104</v>
      </c>
      <c r="C33" s="1" t="s">
        <v>95</v>
      </c>
    </row>
    <row r="34" spans="1:3" x14ac:dyDescent="0.45">
      <c r="A34" s="1" t="s">
        <v>106</v>
      </c>
      <c r="C34" s="1" t="s">
        <v>97</v>
      </c>
    </row>
    <row r="35" spans="1:3" x14ac:dyDescent="0.45">
      <c r="A35" s="1" t="s">
        <v>108</v>
      </c>
      <c r="C35" s="1" t="s">
        <v>99</v>
      </c>
    </row>
    <row r="36" spans="1:3" x14ac:dyDescent="0.45">
      <c r="A36" s="1" t="s">
        <v>110</v>
      </c>
      <c r="C36" s="1" t="s">
        <v>101</v>
      </c>
    </row>
    <row r="37" spans="1:3" x14ac:dyDescent="0.45">
      <c r="A37" s="1" t="s">
        <v>112</v>
      </c>
      <c r="C37" s="1" t="s">
        <v>103</v>
      </c>
    </row>
    <row r="38" spans="1:3" x14ac:dyDescent="0.45">
      <c r="A38" s="1" t="s">
        <v>113</v>
      </c>
      <c r="C38" s="1" t="s">
        <v>105</v>
      </c>
    </row>
    <row r="39" spans="1:3" x14ac:dyDescent="0.45">
      <c r="A39" s="1" t="s">
        <v>114</v>
      </c>
      <c r="C39" s="1" t="s">
        <v>107</v>
      </c>
    </row>
    <row r="40" spans="1:3" x14ac:dyDescent="0.45">
      <c r="A40" s="1" t="s">
        <v>115</v>
      </c>
      <c r="C40" s="1" t="s">
        <v>109</v>
      </c>
    </row>
    <row r="41" spans="1:3" x14ac:dyDescent="0.45">
      <c r="A41" s="1" t="s">
        <v>116</v>
      </c>
      <c r="C41" s="1" t="s">
        <v>111</v>
      </c>
    </row>
    <row r="42" spans="1:3" x14ac:dyDescent="0.45">
      <c r="A42" s="1" t="s">
        <v>117</v>
      </c>
      <c r="C42" s="87" t="s">
        <v>317</v>
      </c>
    </row>
    <row r="43" spans="1:3" x14ac:dyDescent="0.45">
      <c r="A43" s="1" t="s">
        <v>118</v>
      </c>
      <c r="C43" s="87" t="s">
        <v>318</v>
      </c>
    </row>
    <row r="44" spans="1:3" x14ac:dyDescent="0.45">
      <c r="A44" s="1" t="s">
        <v>119</v>
      </c>
      <c r="C44" s="87" t="s">
        <v>319</v>
      </c>
    </row>
    <row r="45" spans="1:3" x14ac:dyDescent="0.45">
      <c r="A45" s="1" t="s">
        <v>120</v>
      </c>
      <c r="C45" s="87" t="s">
        <v>320</v>
      </c>
    </row>
    <row r="46" spans="1:3" x14ac:dyDescent="0.45">
      <c r="A46" s="1" t="s">
        <v>121</v>
      </c>
      <c r="C46" s="87" t="s">
        <v>321</v>
      </c>
    </row>
    <row r="47" spans="1:3" x14ac:dyDescent="0.45">
      <c r="A47" s="1" t="s">
        <v>122</v>
      </c>
      <c r="C47" s="87" t="s">
        <v>322</v>
      </c>
    </row>
    <row r="48" spans="1:3" x14ac:dyDescent="0.45">
      <c r="A48" s="1" t="s">
        <v>123</v>
      </c>
      <c r="C48" s="87" t="s">
        <v>323</v>
      </c>
    </row>
    <row r="49" spans="3:3" x14ac:dyDescent="0.45">
      <c r="C49" s="87" t="s">
        <v>324</v>
      </c>
    </row>
    <row r="50" spans="3:3" x14ac:dyDescent="0.45">
      <c r="C50" s="87" t="s">
        <v>325</v>
      </c>
    </row>
    <row r="51" spans="3:3" x14ac:dyDescent="0.45">
      <c r="C51" s="87" t="s">
        <v>326</v>
      </c>
    </row>
    <row r="52" spans="3:3" x14ac:dyDescent="0.45">
      <c r="C52" s="87" t="s">
        <v>327</v>
      </c>
    </row>
    <row r="53" spans="3:3" x14ac:dyDescent="0.45">
      <c r="C53" s="87" t="s">
        <v>328</v>
      </c>
    </row>
    <row r="54" spans="3:3" x14ac:dyDescent="0.45">
      <c r="C54" s="87" t="s">
        <v>329</v>
      </c>
    </row>
    <row r="55" spans="3:3" x14ac:dyDescent="0.45">
      <c r="C55" s="87" t="s">
        <v>330</v>
      </c>
    </row>
    <row r="56" spans="3:3" x14ac:dyDescent="0.45">
      <c r="C56" s="87" t="s">
        <v>331</v>
      </c>
    </row>
    <row r="57" spans="3:3" x14ac:dyDescent="0.45">
      <c r="C57" s="87" t="s">
        <v>332</v>
      </c>
    </row>
    <row r="58" spans="3:3" x14ac:dyDescent="0.45">
      <c r="C58" s="87" t="s">
        <v>333</v>
      </c>
    </row>
    <row r="59" spans="3:3" x14ac:dyDescent="0.45">
      <c r="C59" s="87" t="s">
        <v>334</v>
      </c>
    </row>
    <row r="60" spans="3:3" x14ac:dyDescent="0.45">
      <c r="C60" s="87" t="s">
        <v>335</v>
      </c>
    </row>
    <row r="61" spans="3:3" x14ac:dyDescent="0.45">
      <c r="C61" s="87" t="s">
        <v>336</v>
      </c>
    </row>
    <row r="62" spans="3:3" x14ac:dyDescent="0.45">
      <c r="C62" s="87" t="s">
        <v>337</v>
      </c>
    </row>
    <row r="63" spans="3:3" x14ac:dyDescent="0.45">
      <c r="C63" s="87" t="s">
        <v>338</v>
      </c>
    </row>
    <row r="64" spans="3:3" x14ac:dyDescent="0.45">
      <c r="C64" s="87" t="s">
        <v>339</v>
      </c>
    </row>
    <row r="65" spans="3:3" x14ac:dyDescent="0.45">
      <c r="C65" s="87" t="s">
        <v>340</v>
      </c>
    </row>
    <row r="66" spans="3:3" x14ac:dyDescent="0.45">
      <c r="C66" s="87" t="s">
        <v>341</v>
      </c>
    </row>
    <row r="67" spans="3:3" x14ac:dyDescent="0.45">
      <c r="C67" s="87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11A4-581D-43B2-8D59-0C296B2FD019}">
  <dimension ref="A1:V8"/>
  <sheetViews>
    <sheetView view="pageBreakPreview" zoomScaleNormal="100" zoomScaleSheetLayoutView="100" workbookViewId="0"/>
  </sheetViews>
  <sheetFormatPr defaultColWidth="9" defaultRowHeight="13.2" x14ac:dyDescent="0.45"/>
  <cols>
    <col min="1" max="1" width="2.796875" style="1" bestFit="1" customWidth="1"/>
    <col min="2" max="2" width="37" style="1" bestFit="1" customWidth="1"/>
    <col min="3" max="5" width="15.09765625" style="1" customWidth="1"/>
    <col min="6" max="16384" width="9" style="1"/>
  </cols>
  <sheetData>
    <row r="1" spans="1:22" ht="30" customHeight="1" x14ac:dyDescent="0.45">
      <c r="B1" s="76" t="s">
        <v>307</v>
      </c>
      <c r="C1" s="10"/>
      <c r="D1" s="10"/>
      <c r="E1" s="61" t="s">
        <v>127</v>
      </c>
    </row>
    <row r="2" spans="1:22" ht="30" customHeight="1" thickBot="1" x14ac:dyDescent="0.5">
      <c r="C2" s="17"/>
      <c r="D2" s="17" t="s">
        <v>302</v>
      </c>
      <c r="E2" s="17" t="s">
        <v>303</v>
      </c>
      <c r="F2" s="1" t="s">
        <v>301</v>
      </c>
    </row>
    <row r="3" spans="1:22" ht="30" customHeight="1" x14ac:dyDescent="0.45">
      <c r="B3" s="77" t="s">
        <v>158</v>
      </c>
      <c r="C3" s="78" t="s">
        <v>306</v>
      </c>
      <c r="D3" s="78" t="s">
        <v>299</v>
      </c>
      <c r="E3" s="79" t="s">
        <v>300</v>
      </c>
      <c r="F3" s="66" t="s">
        <v>140</v>
      </c>
      <c r="G3" s="65" t="s">
        <v>141</v>
      </c>
      <c r="H3" s="65" t="s">
        <v>142</v>
      </c>
      <c r="I3" s="65" t="s">
        <v>143</v>
      </c>
      <c r="J3" s="65" t="s">
        <v>144</v>
      </c>
      <c r="K3" s="65" t="s">
        <v>145</v>
      </c>
      <c r="L3" s="65" t="s">
        <v>146</v>
      </c>
      <c r="M3" s="65" t="s">
        <v>148</v>
      </c>
      <c r="N3" s="65" t="s">
        <v>149</v>
      </c>
      <c r="O3" s="65" t="s">
        <v>150</v>
      </c>
      <c r="P3" s="65" t="s">
        <v>151</v>
      </c>
      <c r="Q3" s="65" t="s">
        <v>152</v>
      </c>
      <c r="R3" s="65" t="s">
        <v>153</v>
      </c>
      <c r="S3" s="65" t="s">
        <v>154</v>
      </c>
      <c r="T3" s="65" t="s">
        <v>155</v>
      </c>
      <c r="U3" s="65" t="s">
        <v>156</v>
      </c>
      <c r="V3" s="65" t="s">
        <v>157</v>
      </c>
    </row>
    <row r="4" spans="1:22" s="30" customFormat="1" ht="30" customHeight="1" x14ac:dyDescent="0.45">
      <c r="A4" s="30" t="s">
        <v>304</v>
      </c>
      <c r="B4" s="71" t="s">
        <v>135</v>
      </c>
      <c r="C4" s="70">
        <f>COUNTA('T(始):T(終)'!D9)</f>
        <v>0</v>
      </c>
      <c r="D4" s="70">
        <f>SUM('T(始):T(終)'!N2)</f>
        <v>0</v>
      </c>
      <c r="E4" s="67">
        <f>SUM('T(始):T(終)'!O2)</f>
        <v>0</v>
      </c>
      <c r="F4" s="68">
        <f>SUM('T(始):T(終)'!P2)</f>
        <v>0</v>
      </c>
      <c r="G4" s="69">
        <f>SUM('T(始):T(終)'!Q2)</f>
        <v>0</v>
      </c>
      <c r="H4" s="69">
        <f>SUM('T(始):T(終)'!R2)</f>
        <v>0</v>
      </c>
      <c r="I4" s="69">
        <f>SUM('T(始):T(終)'!S2)</f>
        <v>0</v>
      </c>
      <c r="J4" s="69">
        <f>SUM('T(始):T(終)'!T2)</f>
        <v>0</v>
      </c>
      <c r="K4" s="69">
        <f>SUM('T(始):T(終)'!U2)</f>
        <v>0</v>
      </c>
      <c r="L4" s="69">
        <f>SUM('T(始):T(終)'!V2)</f>
        <v>0</v>
      </c>
      <c r="M4" s="69">
        <f>SUM('T(始):T(終)'!W2)</f>
        <v>0</v>
      </c>
      <c r="N4" s="69">
        <f>SUM('T(始):T(終)'!X2)</f>
        <v>0</v>
      </c>
      <c r="O4" s="69">
        <f>SUM('T(始):T(終)'!Y2)</f>
        <v>0</v>
      </c>
      <c r="P4" s="69">
        <f>SUM('T(始):T(終)'!Z2)</f>
        <v>0</v>
      </c>
      <c r="Q4" s="69">
        <f>SUM('T(始):T(終)'!AA2)</f>
        <v>0</v>
      </c>
      <c r="R4" s="69">
        <f>SUM('T(始):T(終)'!AB2)</f>
        <v>0</v>
      </c>
      <c r="S4" s="69">
        <f>SUM('T(始):T(終)'!AC2)</f>
        <v>0</v>
      </c>
      <c r="T4" s="69">
        <f>SUM('T(始):T(終)'!AD2)</f>
        <v>0</v>
      </c>
      <c r="U4" s="69">
        <f>SUM('T(始):T(終)'!AE2)</f>
        <v>0</v>
      </c>
      <c r="V4" s="69">
        <f>SUM('T(始):T(終)'!AF2)</f>
        <v>0</v>
      </c>
    </row>
    <row r="5" spans="1:22" ht="30" customHeight="1" thickBot="1" x14ac:dyDescent="0.5">
      <c r="A5" s="1" t="s">
        <v>305</v>
      </c>
      <c r="B5" s="80" t="s">
        <v>133</v>
      </c>
      <c r="C5" s="81">
        <f>COUNTA('P(始):P(終)'!D9)</f>
        <v>0</v>
      </c>
      <c r="D5" s="81">
        <f>SUM('P(始):P(終)'!N2)</f>
        <v>0</v>
      </c>
      <c r="E5" s="82">
        <f>SUM('P(始):P(終)'!O2)</f>
        <v>0</v>
      </c>
      <c r="F5" s="74">
        <f>SUM('P(始):P(終)'!P2)</f>
        <v>0</v>
      </c>
      <c r="G5" s="75">
        <f>SUM('P(始):P(終)'!Q2)</f>
        <v>0</v>
      </c>
      <c r="H5" s="75">
        <f>SUM('P(始):P(終)'!R2)</f>
        <v>0</v>
      </c>
      <c r="I5" s="75">
        <f>SUM('P(始):P(終)'!S2)</f>
        <v>0</v>
      </c>
      <c r="J5" s="75">
        <f>SUM('P(始):P(終)'!T2)</f>
        <v>0</v>
      </c>
      <c r="K5" s="75">
        <f>SUM('P(始):P(終)'!U2)</f>
        <v>0</v>
      </c>
      <c r="L5" s="75">
        <f>SUM('P(始):P(終)'!V2)</f>
        <v>0</v>
      </c>
      <c r="M5" s="75">
        <f>SUM('P(始):P(終)'!W2)</f>
        <v>0</v>
      </c>
      <c r="N5" s="75">
        <f>SUM('P(始):P(終)'!X2)</f>
        <v>0</v>
      </c>
      <c r="O5" s="75">
        <f>SUM('P(始):P(終)'!Y2)</f>
        <v>0</v>
      </c>
      <c r="P5" s="75">
        <f>SUM('P(始):P(終)'!Z2)</f>
        <v>0</v>
      </c>
      <c r="Q5" s="75">
        <f>SUM('P(始):P(終)'!AA2)</f>
        <v>0</v>
      </c>
      <c r="R5" s="75">
        <f>SUM('P(始):P(終)'!AB2)</f>
        <v>0</v>
      </c>
      <c r="S5" s="75">
        <f>SUM('P(始):P(終)'!AC2)</f>
        <v>0</v>
      </c>
      <c r="T5" s="75">
        <f>SUM('P(始):P(終)'!AD2)</f>
        <v>0</v>
      </c>
      <c r="U5" s="75">
        <f>SUM('P(始):P(終)'!AE2)</f>
        <v>0</v>
      </c>
      <c r="V5" s="75">
        <f>SUM('P(始):P(終)'!AF2)</f>
        <v>0</v>
      </c>
    </row>
    <row r="6" spans="1:22" ht="30" customHeight="1" thickTop="1" thickBot="1" x14ac:dyDescent="0.5">
      <c r="B6" s="85" t="s">
        <v>198</v>
      </c>
      <c r="C6" s="83">
        <f>SUM(C4:C5)</f>
        <v>0</v>
      </c>
      <c r="D6" s="83">
        <f t="shared" ref="D6:E6" si="0">SUM(D4:D5)</f>
        <v>0</v>
      </c>
      <c r="E6" s="84">
        <f t="shared" si="0"/>
        <v>0</v>
      </c>
      <c r="F6" s="72">
        <f t="shared" ref="F6" si="1">SUM(F4:F5)</f>
        <v>0</v>
      </c>
      <c r="G6" s="73">
        <f t="shared" ref="G6" si="2">SUM(G4:G5)</f>
        <v>0</v>
      </c>
      <c r="H6" s="73">
        <f t="shared" ref="H6" si="3">SUM(H4:H5)</f>
        <v>0</v>
      </c>
      <c r="I6" s="73">
        <f t="shared" ref="I6" si="4">SUM(I4:I5)</f>
        <v>0</v>
      </c>
      <c r="J6" s="73">
        <f t="shared" ref="J6" si="5">SUM(J4:J5)</f>
        <v>0</v>
      </c>
      <c r="K6" s="73">
        <f t="shared" ref="K6" si="6">SUM(K4:K5)</f>
        <v>0</v>
      </c>
      <c r="L6" s="73">
        <f t="shared" ref="L6" si="7">SUM(L4:L5)</f>
        <v>0</v>
      </c>
      <c r="M6" s="73">
        <f t="shared" ref="M6" si="8">SUM(M4:M5)</f>
        <v>0</v>
      </c>
      <c r="N6" s="73">
        <f t="shared" ref="N6" si="9">SUM(N4:N5)</f>
        <v>0</v>
      </c>
      <c r="O6" s="73">
        <f t="shared" ref="O6" si="10">SUM(O4:O5)</f>
        <v>0</v>
      </c>
      <c r="P6" s="73">
        <f t="shared" ref="P6" si="11">SUM(P4:P5)</f>
        <v>0</v>
      </c>
      <c r="Q6" s="73">
        <f t="shared" ref="Q6" si="12">SUM(Q4:Q5)</f>
        <v>0</v>
      </c>
      <c r="R6" s="73">
        <f t="shared" ref="R6" si="13">SUM(R4:R5)</f>
        <v>0</v>
      </c>
      <c r="S6" s="73">
        <f t="shared" ref="S6" si="14">SUM(S4:S5)</f>
        <v>0</v>
      </c>
      <c r="T6" s="73">
        <f t="shared" ref="T6" si="15">SUM(T4:T5)</f>
        <v>0</v>
      </c>
      <c r="U6" s="73">
        <f t="shared" ref="U6" si="16">SUM(U4:U5)</f>
        <v>0</v>
      </c>
      <c r="V6" s="73">
        <f t="shared" ref="V6" si="17">SUM(V4:V5)</f>
        <v>0</v>
      </c>
    </row>
    <row r="7" spans="1:22" ht="30" customHeight="1" x14ac:dyDescent="0.45">
      <c r="F7" s="17" t="str">
        <f>IF(D6=SUM(F6:V6),"OK","エラー")</f>
        <v>OK</v>
      </c>
    </row>
    <row r="8" spans="1:22" ht="30" customHeight="1" x14ac:dyDescent="0.45"/>
  </sheetData>
  <phoneticPr fontId="1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9690-5FC6-4B04-832A-05297D76BFC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9720-53C6-4C20-95BA-72540CBC277C}">
  <sheetPr>
    <tabColor rgb="FFFFC000"/>
  </sheetPr>
  <dimension ref="A1:AF124"/>
  <sheetViews>
    <sheetView view="pageBreakPreview" topLeftCell="A3" zoomScale="90" zoomScaleNormal="90" zoomScaleSheetLayoutView="90" workbookViewId="0">
      <selection activeCell="K14" sqref="K14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52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284</v>
      </c>
      <c r="B1" s="1" t="s">
        <v>285</v>
      </c>
      <c r="C1" s="1" t="s">
        <v>286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135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D57</f>
        <v>0</v>
      </c>
      <c r="O2" s="30">
        <f>J57</f>
        <v>0</v>
      </c>
      <c r="P2" s="30" t="str">
        <f>IFERROR((VLOOKUP(P1,$B$47:$D$56,3,0)),"")</f>
        <v/>
      </c>
      <c r="Q2" s="30" t="str">
        <f t="shared" ref="Q2:AE2" si="0">IFERROR((VLOOKUP(Q1,$B$47:$D$56,3,0)),"")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 t="str">
        <f t="shared" si="0"/>
        <v/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>IFERROR((VLOOKUP(AF1,$B$47:$D$56,3,0)),"")</f>
        <v/>
      </c>
    </row>
    <row r="3" spans="1:32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</row>
    <row r="4" spans="1:32" ht="17.25" customHeight="1" x14ac:dyDescent="0.45">
      <c r="A4" s="2"/>
      <c r="B4" s="2"/>
      <c r="C4" s="2"/>
      <c r="D4" s="2"/>
      <c r="E4" s="2"/>
      <c r="F4" s="2"/>
      <c r="G4" s="2"/>
      <c r="H4" s="2"/>
    </row>
    <row r="5" spans="1:32" ht="17.25" customHeight="1" x14ac:dyDescent="0.45">
      <c r="A5" s="2"/>
      <c r="B5" s="2"/>
      <c r="C5" s="2"/>
      <c r="D5" s="2"/>
      <c r="E5" s="2"/>
      <c r="F5" s="2"/>
      <c r="G5" s="2"/>
      <c r="H5" s="2"/>
    </row>
    <row r="6" spans="1:32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32" ht="17.25" customHeight="1" x14ac:dyDescent="0.45">
      <c r="A7" s="6"/>
      <c r="B7" s="6"/>
      <c r="C7" s="6"/>
      <c r="D7" s="6"/>
      <c r="E7" s="6"/>
      <c r="F7" s="6"/>
      <c r="G7" s="6"/>
      <c r="H7" s="6"/>
    </row>
    <row r="8" spans="1:32" ht="17.25" customHeight="1" x14ac:dyDescent="0.45">
      <c r="A8" s="6"/>
      <c r="B8" s="6"/>
      <c r="C8" s="6"/>
      <c r="D8" s="6"/>
      <c r="E8" s="6"/>
      <c r="F8" s="6"/>
      <c r="G8" s="6"/>
      <c r="H8" s="6"/>
    </row>
    <row r="9" spans="1:32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263</v>
      </c>
    </row>
    <row r="10" spans="1:32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263</v>
      </c>
    </row>
    <row r="11" spans="1:32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</row>
    <row r="13" spans="1:32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</row>
    <row r="14" spans="1:32" ht="19.5" customHeight="1" x14ac:dyDescent="0.45">
      <c r="A14" s="123" t="s">
        <v>253</v>
      </c>
      <c r="B14" s="123"/>
      <c r="C14" s="2" t="s">
        <v>135</v>
      </c>
      <c r="D14" s="2"/>
      <c r="E14" s="2"/>
      <c r="F14" s="2"/>
      <c r="G14" s="2"/>
      <c r="H14" s="2"/>
      <c r="I14" s="2"/>
      <c r="J14" s="2"/>
    </row>
    <row r="15" spans="1:32" ht="19.5" customHeight="1" x14ac:dyDescent="0.45">
      <c r="A15" s="123"/>
      <c r="B15" s="123"/>
      <c r="C15" s="2" t="s">
        <v>133</v>
      </c>
      <c r="D15" s="2"/>
      <c r="E15" s="2"/>
      <c r="F15" s="2"/>
      <c r="G15" s="2"/>
      <c r="H15" s="2"/>
      <c r="I15" s="2"/>
      <c r="J15" s="2"/>
    </row>
    <row r="16" spans="1:32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263</v>
      </c>
    </row>
    <row r="18" spans="1:1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263</v>
      </c>
    </row>
    <row r="20" spans="1:1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263</v>
      </c>
    </row>
    <row r="21" spans="1:1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263</v>
      </c>
    </row>
    <row r="22" spans="1:1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</row>
    <row r="24" spans="1:1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263</v>
      </c>
    </row>
    <row r="25" spans="1:1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</row>
    <row r="26" spans="1:1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</row>
    <row r="29" spans="1:1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263</v>
      </c>
    </row>
    <row r="30" spans="1:1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263</v>
      </c>
    </row>
    <row r="31" spans="1:1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263</v>
      </c>
    </row>
    <row r="32" spans="1:1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</row>
    <row r="35" spans="1:11" ht="17.25" customHeight="1" x14ac:dyDescent="0.45">
      <c r="A35" s="7"/>
      <c r="B35" s="7"/>
      <c r="C35" s="7"/>
      <c r="D35" s="7"/>
      <c r="E35" s="7"/>
      <c r="F35" s="7"/>
      <c r="G35" s="7"/>
    </row>
    <row r="36" spans="1:11" ht="22.5" customHeight="1" x14ac:dyDescent="0.45">
      <c r="A36" s="2" t="s">
        <v>240</v>
      </c>
    </row>
    <row r="37" spans="1:11" ht="18" customHeight="1" x14ac:dyDescent="0.45">
      <c r="A37" s="4" t="s">
        <v>236</v>
      </c>
      <c r="H37" s="18"/>
      <c r="I37" s="1" t="s">
        <v>225</v>
      </c>
    </row>
    <row r="38" spans="1:11" ht="18" customHeight="1" x14ac:dyDescent="0.45">
      <c r="A38" s="29" t="s">
        <v>189</v>
      </c>
      <c r="B38" s="124" t="str">
        <f>IF(D9="","",D9)</f>
        <v/>
      </c>
      <c r="C38" s="124"/>
      <c r="D38" s="124"/>
      <c r="E38" s="124"/>
      <c r="F38" s="124"/>
      <c r="H38" s="28"/>
      <c r="I38" s="1" t="s">
        <v>224</v>
      </c>
    </row>
    <row r="39" spans="1:11" ht="18" customHeight="1" x14ac:dyDescent="0.45">
      <c r="B39" s="17"/>
      <c r="C39" s="17"/>
      <c r="D39" s="17"/>
      <c r="E39" s="17"/>
      <c r="F39" s="17"/>
      <c r="H39" s="22"/>
      <c r="I39" s="1" t="s">
        <v>223</v>
      </c>
    </row>
    <row r="40" spans="1:11" ht="17.25" customHeight="1" x14ac:dyDescent="0.45">
      <c r="A40" s="4" t="s">
        <v>222</v>
      </c>
      <c r="B40" s="17"/>
      <c r="C40" s="17"/>
      <c r="D40" s="17"/>
      <c r="E40" s="17"/>
      <c r="F40" s="17"/>
    </row>
    <row r="41" spans="1:11" ht="17.25" customHeight="1" x14ac:dyDescent="0.45">
      <c r="A41" s="97"/>
      <c r="B41" s="97"/>
      <c r="C41" s="97" t="s">
        <v>136</v>
      </c>
      <c r="D41" s="97"/>
      <c r="E41" s="97" t="s">
        <v>137</v>
      </c>
      <c r="F41" s="97"/>
      <c r="G41" s="97" t="s">
        <v>221</v>
      </c>
      <c r="H41" s="97"/>
    </row>
    <row r="42" spans="1:11" ht="17.25" customHeight="1" x14ac:dyDescent="0.45">
      <c r="A42" s="126" t="s">
        <v>220</v>
      </c>
      <c r="B42" s="126"/>
      <c r="C42" s="89"/>
      <c r="D42" s="89"/>
      <c r="E42" s="129" t="s">
        <v>138</v>
      </c>
      <c r="F42" s="127"/>
      <c r="G42" s="125">
        <f>ROUNDUP(C42/10,0)</f>
        <v>0</v>
      </c>
      <c r="H42" s="125"/>
    </row>
    <row r="43" spans="1:11" ht="17.25" customHeight="1" x14ac:dyDescent="0.45">
      <c r="A43" s="127" t="s">
        <v>219</v>
      </c>
      <c r="B43" s="127"/>
      <c r="C43" s="89"/>
      <c r="D43" s="89"/>
      <c r="E43" s="130" t="s">
        <v>139</v>
      </c>
      <c r="F43" s="127"/>
      <c r="G43" s="125">
        <f>ROUNDUP(C43/20,0)</f>
        <v>0</v>
      </c>
      <c r="H43" s="125"/>
    </row>
    <row r="44" spans="1:11" ht="17.25" customHeight="1" x14ac:dyDescent="0.45">
      <c r="B44" s="17"/>
      <c r="C44" s="17"/>
      <c r="D44" s="17"/>
      <c r="E44" s="17"/>
      <c r="F44" s="17"/>
    </row>
    <row r="45" spans="1:11" ht="17.25" customHeight="1" x14ac:dyDescent="0.45">
      <c r="A45" s="4" t="s">
        <v>218</v>
      </c>
      <c r="J45" s="61" t="s">
        <v>283</v>
      </c>
    </row>
    <row r="46" spans="1:11" ht="36" customHeight="1" x14ac:dyDescent="0.45">
      <c r="A46" s="27"/>
      <c r="B46" s="97" t="s">
        <v>147</v>
      </c>
      <c r="C46" s="97"/>
      <c r="D46" s="20" t="s">
        <v>217</v>
      </c>
      <c r="E46" s="19" t="s">
        <v>216</v>
      </c>
      <c r="F46" s="19" t="s">
        <v>215</v>
      </c>
      <c r="G46" s="26" t="s">
        <v>214</v>
      </c>
      <c r="H46" s="25" t="s">
        <v>213</v>
      </c>
      <c r="I46" s="19" t="s">
        <v>231</v>
      </c>
      <c r="J46" s="24" t="s">
        <v>232</v>
      </c>
      <c r="K46" s="60" t="s">
        <v>277</v>
      </c>
    </row>
    <row r="47" spans="1:11" ht="18" customHeight="1" x14ac:dyDescent="0.45">
      <c r="A47" s="41" t="s">
        <v>208</v>
      </c>
      <c r="B47" s="105" t="str">
        <f>IF(VLOOKUP(A47,$A$60:$F$119,2,0)="","",VLOOKUP(A47,$A$60:$F$119,2,0))</f>
        <v/>
      </c>
      <c r="C47" s="105"/>
      <c r="D47" s="37">
        <f>E65</f>
        <v>0</v>
      </c>
      <c r="E47" s="23" t="s">
        <v>212</v>
      </c>
      <c r="F47" s="37">
        <f>D47*3/4</f>
        <v>0</v>
      </c>
      <c r="G47" s="38"/>
      <c r="H47" s="18"/>
      <c r="I47" s="37">
        <f>G47*H47</f>
        <v>0</v>
      </c>
      <c r="J47" s="36">
        <f>MIN(F47,I47)</f>
        <v>0</v>
      </c>
      <c r="K47" s="88" t="s">
        <v>276</v>
      </c>
    </row>
    <row r="48" spans="1:11" ht="18" customHeight="1" x14ac:dyDescent="0.45">
      <c r="A48" s="41" t="s">
        <v>207</v>
      </c>
      <c r="B48" s="105" t="str">
        <f t="shared" ref="B48:B56" si="1">IF(VLOOKUP(A48,$A$60:$F$119,2,0)="","",VLOOKUP(A48,$A$60:$F$119,2,0))</f>
        <v/>
      </c>
      <c r="C48" s="105"/>
      <c r="D48" s="37">
        <f>E71</f>
        <v>0</v>
      </c>
      <c r="E48" s="23" t="s">
        <v>212</v>
      </c>
      <c r="F48" s="37">
        <f>D48*3/4</f>
        <v>0</v>
      </c>
      <c r="G48" s="38"/>
      <c r="H48" s="18"/>
      <c r="I48" s="37">
        <f>G48*H48</f>
        <v>0</v>
      </c>
      <c r="J48" s="36">
        <f>MIN(F48,I48)</f>
        <v>0</v>
      </c>
      <c r="K48" s="88"/>
    </row>
    <row r="49" spans="1:11" ht="18" customHeight="1" x14ac:dyDescent="0.45">
      <c r="A49" s="41" t="s">
        <v>206</v>
      </c>
      <c r="B49" s="105" t="str">
        <f t="shared" si="1"/>
        <v/>
      </c>
      <c r="C49" s="105"/>
      <c r="D49" s="37">
        <f>E77</f>
        <v>0</v>
      </c>
      <c r="E49" s="23" t="s">
        <v>212</v>
      </c>
      <c r="F49" s="37">
        <f>D49*3/4</f>
        <v>0</v>
      </c>
      <c r="G49" s="38"/>
      <c r="H49" s="18"/>
      <c r="I49" s="37">
        <f>G49*H49</f>
        <v>0</v>
      </c>
      <c r="J49" s="36">
        <f>MIN(F49,I49)</f>
        <v>0</v>
      </c>
      <c r="K49" s="88"/>
    </row>
    <row r="50" spans="1:11" ht="18" customHeight="1" x14ac:dyDescent="0.45">
      <c r="A50" s="41" t="s">
        <v>211</v>
      </c>
      <c r="B50" s="105" t="str">
        <f t="shared" si="1"/>
        <v/>
      </c>
      <c r="C50" s="105"/>
      <c r="D50" s="37">
        <f>E83</f>
        <v>0</v>
      </c>
      <c r="E50" s="23" t="s">
        <v>209</v>
      </c>
      <c r="F50" s="37">
        <f>D50*3/4</f>
        <v>0</v>
      </c>
      <c r="G50" s="38"/>
      <c r="H50" s="18"/>
      <c r="I50" s="37">
        <f>G50*H50</f>
        <v>0</v>
      </c>
      <c r="J50" s="36">
        <f>MIN(F50,I50)</f>
        <v>0</v>
      </c>
      <c r="K50" s="88"/>
    </row>
    <row r="51" spans="1:11" ht="18" customHeight="1" x14ac:dyDescent="0.45">
      <c r="A51" s="41" t="s">
        <v>210</v>
      </c>
      <c r="B51" s="105" t="str">
        <f t="shared" si="1"/>
        <v/>
      </c>
      <c r="C51" s="105"/>
      <c r="D51" s="37">
        <f>E89</f>
        <v>0</v>
      </c>
      <c r="E51" s="23" t="s">
        <v>209</v>
      </c>
      <c r="F51" s="37">
        <f>D51*3/4</f>
        <v>0</v>
      </c>
      <c r="G51" s="38"/>
      <c r="H51" s="18"/>
      <c r="I51" s="37">
        <f>G51*H51</f>
        <v>0</v>
      </c>
      <c r="J51" s="36">
        <f>MIN(F51,I51)</f>
        <v>0</v>
      </c>
      <c r="K51" s="88"/>
    </row>
    <row r="52" spans="1:11" ht="18" hidden="1" customHeight="1" outlineLevel="1" x14ac:dyDescent="0.45">
      <c r="A52" s="41" t="s">
        <v>265</v>
      </c>
      <c r="B52" s="105" t="str">
        <f t="shared" si="1"/>
        <v/>
      </c>
      <c r="C52" s="105"/>
      <c r="D52" s="37">
        <f>E95</f>
        <v>0</v>
      </c>
      <c r="E52" s="23" t="s">
        <v>209</v>
      </c>
      <c r="F52" s="37">
        <f t="shared" ref="F52:F56" si="2">D52*3/4</f>
        <v>0</v>
      </c>
      <c r="G52" s="38"/>
      <c r="H52" s="18"/>
      <c r="I52" s="37">
        <f t="shared" ref="I52:I56" si="3">G52*H52</f>
        <v>0</v>
      </c>
      <c r="J52" s="36">
        <f t="shared" ref="J52:J56" si="4">MIN(F52,I52)</f>
        <v>0</v>
      </c>
      <c r="K52" s="59"/>
    </row>
    <row r="53" spans="1:11" ht="18" hidden="1" customHeight="1" outlineLevel="1" x14ac:dyDescent="0.45">
      <c r="A53" s="41" t="s">
        <v>266</v>
      </c>
      <c r="B53" s="105" t="str">
        <f t="shared" si="1"/>
        <v/>
      </c>
      <c r="C53" s="105"/>
      <c r="D53" s="37">
        <f>E101</f>
        <v>0</v>
      </c>
      <c r="E53" s="23" t="s">
        <v>209</v>
      </c>
      <c r="F53" s="37">
        <f t="shared" si="2"/>
        <v>0</v>
      </c>
      <c r="G53" s="38"/>
      <c r="H53" s="18"/>
      <c r="I53" s="37">
        <f t="shared" si="3"/>
        <v>0</v>
      </c>
      <c r="J53" s="36">
        <f t="shared" si="4"/>
        <v>0</v>
      </c>
    </row>
    <row r="54" spans="1:11" ht="18" hidden="1" customHeight="1" outlineLevel="1" x14ac:dyDescent="0.45">
      <c r="A54" s="41" t="s">
        <v>267</v>
      </c>
      <c r="B54" s="105" t="str">
        <f t="shared" si="1"/>
        <v/>
      </c>
      <c r="C54" s="105"/>
      <c r="D54" s="37">
        <f>E107</f>
        <v>0</v>
      </c>
      <c r="E54" s="23" t="s">
        <v>209</v>
      </c>
      <c r="F54" s="37">
        <f t="shared" si="2"/>
        <v>0</v>
      </c>
      <c r="G54" s="38"/>
      <c r="H54" s="18"/>
      <c r="I54" s="37">
        <f t="shared" si="3"/>
        <v>0</v>
      </c>
      <c r="J54" s="36">
        <f t="shared" si="4"/>
        <v>0</v>
      </c>
    </row>
    <row r="55" spans="1:11" ht="18" hidden="1" customHeight="1" outlineLevel="1" x14ac:dyDescent="0.45">
      <c r="A55" s="41" t="s">
        <v>268</v>
      </c>
      <c r="B55" s="105" t="str">
        <f t="shared" si="1"/>
        <v/>
      </c>
      <c r="C55" s="105"/>
      <c r="D55" s="37">
        <f>E113</f>
        <v>0</v>
      </c>
      <c r="E55" s="23" t="s">
        <v>209</v>
      </c>
      <c r="F55" s="37">
        <f t="shared" si="2"/>
        <v>0</v>
      </c>
      <c r="G55" s="38"/>
      <c r="H55" s="18"/>
      <c r="I55" s="37">
        <f t="shared" si="3"/>
        <v>0</v>
      </c>
      <c r="J55" s="36">
        <f t="shared" si="4"/>
        <v>0</v>
      </c>
    </row>
    <row r="56" spans="1:11" ht="18" hidden="1" customHeight="1" outlineLevel="1" x14ac:dyDescent="0.45">
      <c r="A56" s="41" t="s">
        <v>269</v>
      </c>
      <c r="B56" s="105" t="str">
        <f t="shared" si="1"/>
        <v/>
      </c>
      <c r="C56" s="105"/>
      <c r="D56" s="37">
        <f>E119</f>
        <v>0</v>
      </c>
      <c r="E56" s="23" t="s">
        <v>209</v>
      </c>
      <c r="F56" s="37">
        <f t="shared" si="2"/>
        <v>0</v>
      </c>
      <c r="G56" s="38"/>
      <c r="H56" s="18"/>
      <c r="I56" s="37">
        <f t="shared" si="3"/>
        <v>0</v>
      </c>
      <c r="J56" s="36">
        <f t="shared" si="4"/>
        <v>0</v>
      </c>
    </row>
    <row r="57" spans="1:11" ht="18" customHeight="1" collapsed="1" x14ac:dyDescent="0.45">
      <c r="A57" s="41" t="s">
        <v>198</v>
      </c>
      <c r="B57" s="128"/>
      <c r="C57" s="128"/>
      <c r="D57" s="37">
        <f>SUM(D47:D56)</f>
        <v>0</v>
      </c>
      <c r="E57" s="21"/>
      <c r="F57" s="21"/>
      <c r="G57" s="21"/>
      <c r="H57" s="21"/>
      <c r="I57" s="39"/>
      <c r="J57" s="36">
        <f>ROUNDDOWN(SUM(J47:J56),-3)</f>
        <v>0</v>
      </c>
    </row>
    <row r="58" spans="1:11" ht="18" customHeight="1" x14ac:dyDescent="0.45">
      <c r="I58" s="1" t="s">
        <v>233</v>
      </c>
      <c r="J58" s="35"/>
    </row>
    <row r="59" spans="1:11" ht="17.25" customHeight="1" x14ac:dyDescent="0.45">
      <c r="A59" s="4" t="s">
        <v>271</v>
      </c>
      <c r="J59" s="61" t="s">
        <v>283</v>
      </c>
    </row>
    <row r="60" spans="1:11" ht="18" customHeight="1" x14ac:dyDescent="0.45">
      <c r="A60" s="17" t="s">
        <v>208</v>
      </c>
      <c r="B60" s="96"/>
      <c r="C60" s="96"/>
      <c r="D60" s="96"/>
      <c r="E60" s="96"/>
      <c r="K60" s="52" t="s">
        <v>262</v>
      </c>
    </row>
    <row r="61" spans="1:11" ht="36" customHeight="1" x14ac:dyDescent="0.45">
      <c r="A61" s="97" t="s">
        <v>203</v>
      </c>
      <c r="B61" s="97"/>
      <c r="C61" s="97"/>
      <c r="D61" s="19" t="s">
        <v>202</v>
      </c>
      <c r="E61" s="98" t="s">
        <v>201</v>
      </c>
      <c r="F61" s="98"/>
      <c r="G61" s="97" t="s">
        <v>200</v>
      </c>
      <c r="H61" s="97"/>
      <c r="I61" s="97" t="s">
        <v>199</v>
      </c>
      <c r="J61" s="97"/>
      <c r="K61" s="52" t="s">
        <v>278</v>
      </c>
    </row>
    <row r="62" spans="1:11" ht="18" customHeight="1" x14ac:dyDescent="0.45">
      <c r="A62" s="89"/>
      <c r="B62" s="89"/>
      <c r="C62" s="89"/>
      <c r="D62" s="18"/>
      <c r="E62" s="90"/>
      <c r="F62" s="90"/>
      <c r="G62" s="89"/>
      <c r="H62" s="89"/>
      <c r="I62" s="89"/>
      <c r="J62" s="89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</row>
    <row r="65" spans="1:11" ht="18" customHeight="1" x14ac:dyDescent="0.45">
      <c r="A65" s="92" t="s">
        <v>198</v>
      </c>
      <c r="B65" s="92"/>
      <c r="C65" s="92"/>
      <c r="D65" s="93"/>
      <c r="E65" s="94">
        <f>SUM(E62:F64)</f>
        <v>0</v>
      </c>
      <c r="F65" s="95"/>
      <c r="G65" s="17"/>
      <c r="H65" s="17"/>
      <c r="I65" s="17"/>
      <c r="J65" s="17"/>
    </row>
    <row r="66" spans="1:11" ht="18" customHeight="1" x14ac:dyDescent="0.45">
      <c r="A66" s="17" t="s">
        <v>207</v>
      </c>
      <c r="B66" s="96"/>
      <c r="C66" s="96"/>
      <c r="D66" s="96"/>
      <c r="E66" s="96"/>
      <c r="K66" s="52" t="s">
        <v>262</v>
      </c>
    </row>
    <row r="67" spans="1:11" ht="36.6" customHeight="1" x14ac:dyDescent="0.45">
      <c r="A67" s="97" t="s">
        <v>203</v>
      </c>
      <c r="B67" s="97"/>
      <c r="C67" s="97"/>
      <c r="D67" s="19" t="s">
        <v>202</v>
      </c>
      <c r="E67" s="98" t="s">
        <v>201</v>
      </c>
      <c r="F67" s="98"/>
      <c r="G67" s="97" t="s">
        <v>200</v>
      </c>
      <c r="H67" s="97"/>
      <c r="I67" s="97" t="s">
        <v>199</v>
      </c>
      <c r="J67" s="97"/>
    </row>
    <row r="68" spans="1:11" ht="18" customHeight="1" x14ac:dyDescent="0.45">
      <c r="A68" s="89"/>
      <c r="B68" s="89"/>
      <c r="C68" s="89"/>
      <c r="D68" s="18"/>
      <c r="E68" s="90"/>
      <c r="F68" s="90"/>
      <c r="G68" s="91"/>
      <c r="H68" s="91"/>
      <c r="I68" s="91"/>
      <c r="J68" s="91"/>
    </row>
    <row r="69" spans="1:11" ht="18" customHeight="1" x14ac:dyDescent="0.45">
      <c r="A69" s="89"/>
      <c r="B69" s="89"/>
      <c r="C69" s="89"/>
      <c r="D69" s="18"/>
      <c r="E69" s="90"/>
      <c r="F69" s="90"/>
      <c r="G69" s="91"/>
      <c r="H69" s="91"/>
      <c r="I69" s="91"/>
      <c r="J69" s="91"/>
    </row>
    <row r="70" spans="1:11" ht="18" customHeight="1" x14ac:dyDescent="0.45">
      <c r="A70" s="89"/>
      <c r="B70" s="89"/>
      <c r="C70" s="89"/>
      <c r="D70" s="18"/>
      <c r="E70" s="90"/>
      <c r="F70" s="90"/>
      <c r="G70" s="91"/>
      <c r="H70" s="91"/>
      <c r="I70" s="91"/>
      <c r="J70" s="91"/>
    </row>
    <row r="71" spans="1:11" ht="18" customHeight="1" x14ac:dyDescent="0.45">
      <c r="A71" s="92" t="s">
        <v>198</v>
      </c>
      <c r="B71" s="92"/>
      <c r="C71" s="92"/>
      <c r="D71" s="93"/>
      <c r="E71" s="94">
        <f>SUM(E68:F70)</f>
        <v>0</v>
      </c>
      <c r="F71" s="95"/>
      <c r="G71" s="17"/>
      <c r="H71" s="17"/>
      <c r="I71" s="17"/>
      <c r="J71" s="17"/>
    </row>
    <row r="72" spans="1:11" ht="18" customHeight="1" x14ac:dyDescent="0.45">
      <c r="A72" s="17" t="s">
        <v>206</v>
      </c>
      <c r="B72" s="96"/>
      <c r="C72" s="96"/>
      <c r="D72" s="96"/>
      <c r="E72" s="96"/>
      <c r="K72" s="52" t="s">
        <v>262</v>
      </c>
    </row>
    <row r="73" spans="1:11" ht="36" customHeight="1" x14ac:dyDescent="0.45">
      <c r="A73" s="97" t="s">
        <v>203</v>
      </c>
      <c r="B73" s="97"/>
      <c r="C73" s="97"/>
      <c r="D73" s="19" t="s">
        <v>202</v>
      </c>
      <c r="E73" s="98" t="s">
        <v>201</v>
      </c>
      <c r="F73" s="98"/>
      <c r="G73" s="97" t="s">
        <v>200</v>
      </c>
      <c r="H73" s="97"/>
      <c r="I73" s="97" t="s">
        <v>199</v>
      </c>
      <c r="J73" s="97"/>
    </row>
    <row r="74" spans="1:11" ht="18" customHeight="1" x14ac:dyDescent="0.45">
      <c r="A74" s="89"/>
      <c r="B74" s="89"/>
      <c r="C74" s="89"/>
      <c r="D74" s="18"/>
      <c r="E74" s="90"/>
      <c r="F74" s="90"/>
      <c r="G74" s="91"/>
      <c r="H74" s="91"/>
      <c r="I74" s="91"/>
      <c r="J74" s="91"/>
    </row>
    <row r="75" spans="1:11" ht="18" customHeight="1" x14ac:dyDescent="0.45">
      <c r="A75" s="89"/>
      <c r="B75" s="89"/>
      <c r="C75" s="89"/>
      <c r="D75" s="18"/>
      <c r="E75" s="90"/>
      <c r="F75" s="90"/>
      <c r="G75" s="91"/>
      <c r="H75" s="91"/>
      <c r="I75" s="91"/>
      <c r="J75" s="91"/>
    </row>
    <row r="76" spans="1:11" ht="18" customHeight="1" x14ac:dyDescent="0.45">
      <c r="A76" s="89"/>
      <c r="B76" s="89"/>
      <c r="C76" s="89"/>
      <c r="D76" s="18"/>
      <c r="E76" s="90"/>
      <c r="F76" s="90"/>
      <c r="G76" s="91"/>
      <c r="H76" s="91"/>
      <c r="I76" s="91"/>
      <c r="J76" s="91"/>
    </row>
    <row r="77" spans="1:11" ht="18" customHeight="1" x14ac:dyDescent="0.45">
      <c r="A77" s="92" t="s">
        <v>198</v>
      </c>
      <c r="B77" s="92"/>
      <c r="C77" s="92"/>
      <c r="D77" s="93"/>
      <c r="E77" s="94">
        <f>SUM(E74:F76)</f>
        <v>0</v>
      </c>
      <c r="F77" s="95"/>
      <c r="G77" s="17"/>
      <c r="H77" s="17"/>
      <c r="I77" s="17"/>
      <c r="J77" s="17"/>
    </row>
    <row r="78" spans="1:11" ht="18" customHeight="1" x14ac:dyDescent="0.45">
      <c r="A78" s="17" t="s">
        <v>205</v>
      </c>
      <c r="B78" s="96"/>
      <c r="C78" s="96"/>
      <c r="D78" s="96"/>
      <c r="E78" s="96"/>
      <c r="K78" s="52" t="s">
        <v>262</v>
      </c>
    </row>
    <row r="79" spans="1:11" ht="36" customHeight="1" x14ac:dyDescent="0.45">
      <c r="A79" s="97" t="s">
        <v>203</v>
      </c>
      <c r="B79" s="97"/>
      <c r="C79" s="97"/>
      <c r="D79" s="19" t="s">
        <v>202</v>
      </c>
      <c r="E79" s="98" t="s">
        <v>201</v>
      </c>
      <c r="F79" s="98"/>
      <c r="G79" s="97" t="s">
        <v>200</v>
      </c>
      <c r="H79" s="97"/>
      <c r="I79" s="97" t="s">
        <v>199</v>
      </c>
      <c r="J79" s="97"/>
    </row>
    <row r="80" spans="1:11" ht="18" customHeight="1" x14ac:dyDescent="0.45">
      <c r="A80" s="89"/>
      <c r="B80" s="89"/>
      <c r="C80" s="89"/>
      <c r="D80" s="18"/>
      <c r="E80" s="90"/>
      <c r="F80" s="90"/>
      <c r="G80" s="91"/>
      <c r="H80" s="91"/>
      <c r="I80" s="91"/>
      <c r="J80" s="91"/>
    </row>
    <row r="81" spans="1:11" ht="18" customHeight="1" x14ac:dyDescent="0.45">
      <c r="A81" s="89"/>
      <c r="B81" s="89"/>
      <c r="C81" s="89"/>
      <c r="D81" s="18"/>
      <c r="E81" s="90"/>
      <c r="F81" s="90"/>
      <c r="G81" s="91"/>
      <c r="H81" s="91"/>
      <c r="I81" s="91"/>
      <c r="J81" s="91"/>
    </row>
    <row r="82" spans="1:11" ht="18" customHeight="1" x14ac:dyDescent="0.45">
      <c r="A82" s="89"/>
      <c r="B82" s="89"/>
      <c r="C82" s="89"/>
      <c r="D82" s="18"/>
      <c r="E82" s="90"/>
      <c r="F82" s="90"/>
      <c r="G82" s="91"/>
      <c r="H82" s="91"/>
      <c r="I82" s="91"/>
      <c r="J82" s="91"/>
    </row>
    <row r="83" spans="1:11" ht="18" customHeight="1" x14ac:dyDescent="0.45">
      <c r="A83" s="92" t="s">
        <v>198</v>
      </c>
      <c r="B83" s="92"/>
      <c r="C83" s="92"/>
      <c r="D83" s="93"/>
      <c r="E83" s="94">
        <f>SUM(E80:F82)</f>
        <v>0</v>
      </c>
      <c r="F83" s="95"/>
      <c r="G83" s="17"/>
      <c r="H83" s="17"/>
      <c r="I83" s="17"/>
      <c r="J83" s="17"/>
    </row>
    <row r="84" spans="1:11" ht="18" customHeight="1" x14ac:dyDescent="0.45">
      <c r="A84" s="17" t="s">
        <v>204</v>
      </c>
      <c r="B84" s="96"/>
      <c r="C84" s="96"/>
      <c r="D84" s="96"/>
      <c r="E84" s="96"/>
      <c r="K84" s="52" t="s">
        <v>262</v>
      </c>
    </row>
    <row r="85" spans="1:11" ht="36" customHeight="1" x14ac:dyDescent="0.45">
      <c r="A85" s="97" t="s">
        <v>203</v>
      </c>
      <c r="B85" s="97"/>
      <c r="C85" s="97"/>
      <c r="D85" s="19" t="s">
        <v>202</v>
      </c>
      <c r="E85" s="98" t="s">
        <v>201</v>
      </c>
      <c r="F85" s="98"/>
      <c r="G85" s="97" t="s">
        <v>200</v>
      </c>
      <c r="H85" s="97"/>
      <c r="I85" s="97" t="s">
        <v>199</v>
      </c>
      <c r="J85" s="97"/>
    </row>
    <row r="86" spans="1:11" ht="18" customHeight="1" x14ac:dyDescent="0.45">
      <c r="A86" s="89"/>
      <c r="B86" s="89"/>
      <c r="C86" s="89"/>
      <c r="D86" s="18"/>
      <c r="E86" s="90"/>
      <c r="F86" s="90"/>
      <c r="G86" s="91"/>
      <c r="H86" s="91"/>
      <c r="I86" s="91"/>
      <c r="J86" s="91"/>
    </row>
    <row r="87" spans="1:11" ht="18" customHeight="1" x14ac:dyDescent="0.45">
      <c r="A87" s="89"/>
      <c r="B87" s="89"/>
      <c r="C87" s="89"/>
      <c r="D87" s="18"/>
      <c r="E87" s="90"/>
      <c r="F87" s="90"/>
      <c r="G87" s="91"/>
      <c r="H87" s="91"/>
      <c r="I87" s="91"/>
      <c r="J87" s="91"/>
    </row>
    <row r="88" spans="1:11" ht="18" customHeight="1" x14ac:dyDescent="0.45">
      <c r="A88" s="89"/>
      <c r="B88" s="89"/>
      <c r="C88" s="89"/>
      <c r="D88" s="18"/>
      <c r="E88" s="90"/>
      <c r="F88" s="90"/>
      <c r="G88" s="91"/>
      <c r="H88" s="91"/>
      <c r="I88" s="91"/>
      <c r="J88" s="91"/>
    </row>
    <row r="89" spans="1:11" ht="18" customHeight="1" x14ac:dyDescent="0.45">
      <c r="A89" s="92" t="s">
        <v>198</v>
      </c>
      <c r="B89" s="92"/>
      <c r="C89" s="92"/>
      <c r="D89" s="93"/>
      <c r="E89" s="94">
        <f>SUM(E86:F88)</f>
        <v>0</v>
      </c>
      <c r="F89" s="95"/>
      <c r="G89" s="17"/>
      <c r="H89" s="17"/>
      <c r="I89" s="17"/>
      <c r="J89" s="17"/>
    </row>
    <row r="90" spans="1:11" ht="18" hidden="1" customHeight="1" outlineLevel="1" x14ac:dyDescent="0.45">
      <c r="A90" s="17" t="s">
        <v>270</v>
      </c>
      <c r="B90" s="96"/>
      <c r="C90" s="96"/>
      <c r="D90" s="96"/>
      <c r="E90" s="96"/>
      <c r="K90" s="52" t="s">
        <v>262</v>
      </c>
    </row>
    <row r="91" spans="1:11" ht="36" hidden="1" customHeight="1" outlineLevel="1" x14ac:dyDescent="0.45">
      <c r="A91" s="97" t="s">
        <v>203</v>
      </c>
      <c r="B91" s="97"/>
      <c r="C91" s="97"/>
      <c r="D91" s="19" t="s">
        <v>202</v>
      </c>
      <c r="E91" s="98" t="s">
        <v>201</v>
      </c>
      <c r="F91" s="98"/>
      <c r="G91" s="97" t="s">
        <v>200</v>
      </c>
      <c r="H91" s="97"/>
      <c r="I91" s="97" t="s">
        <v>199</v>
      </c>
      <c r="J91" s="97"/>
    </row>
    <row r="92" spans="1:11" ht="18" hidden="1" customHeight="1" outlineLevel="1" x14ac:dyDescent="0.45">
      <c r="A92" s="89"/>
      <c r="B92" s="89"/>
      <c r="C92" s="89"/>
      <c r="D92" s="18"/>
      <c r="E92" s="90"/>
      <c r="F92" s="90"/>
      <c r="G92" s="91"/>
      <c r="H92" s="91"/>
      <c r="I92" s="91"/>
      <c r="J92" s="91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91"/>
      <c r="H93" s="91"/>
      <c r="I93" s="91"/>
      <c r="J93" s="91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91"/>
      <c r="H94" s="91"/>
      <c r="I94" s="91"/>
      <c r="J94" s="91"/>
    </row>
    <row r="95" spans="1:11" ht="18" hidden="1" customHeight="1" outlineLevel="1" x14ac:dyDescent="0.45">
      <c r="A95" s="92" t="s">
        <v>198</v>
      </c>
      <c r="B95" s="92"/>
      <c r="C95" s="92"/>
      <c r="D95" s="93"/>
      <c r="E95" s="94">
        <f>SUM(E92:F94)</f>
        <v>0</v>
      </c>
      <c r="F95" s="95"/>
      <c r="G95" s="17"/>
      <c r="H95" s="17"/>
      <c r="I95" s="17"/>
      <c r="J95" s="17"/>
    </row>
    <row r="96" spans="1:11" ht="18" hidden="1" customHeight="1" outlineLevel="1" x14ac:dyDescent="0.45">
      <c r="A96" s="17" t="s">
        <v>272</v>
      </c>
      <c r="B96" s="96"/>
      <c r="C96" s="96"/>
      <c r="D96" s="96"/>
      <c r="E96" s="96"/>
      <c r="K96" s="52" t="s">
        <v>262</v>
      </c>
    </row>
    <row r="97" spans="1:11" ht="36" hidden="1" customHeight="1" outlineLevel="1" x14ac:dyDescent="0.45">
      <c r="A97" s="97" t="s">
        <v>203</v>
      </c>
      <c r="B97" s="97"/>
      <c r="C97" s="97"/>
      <c r="D97" s="19" t="s">
        <v>202</v>
      </c>
      <c r="E97" s="98" t="s">
        <v>201</v>
      </c>
      <c r="F97" s="98"/>
      <c r="G97" s="97" t="s">
        <v>200</v>
      </c>
      <c r="H97" s="97"/>
      <c r="I97" s="97" t="s">
        <v>199</v>
      </c>
      <c r="J97" s="97"/>
    </row>
    <row r="98" spans="1:11" ht="18" hidden="1" customHeight="1" outlineLevel="1" x14ac:dyDescent="0.45">
      <c r="A98" s="89"/>
      <c r="B98" s="89"/>
      <c r="C98" s="89"/>
      <c r="D98" s="18"/>
      <c r="E98" s="90"/>
      <c r="F98" s="90"/>
      <c r="G98" s="91"/>
      <c r="H98" s="91"/>
      <c r="I98" s="91"/>
      <c r="J98" s="91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91"/>
      <c r="H99" s="91"/>
      <c r="I99" s="91"/>
      <c r="J99" s="91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91"/>
      <c r="H100" s="91"/>
      <c r="I100" s="91"/>
      <c r="J100" s="91"/>
    </row>
    <row r="101" spans="1:11" ht="18" hidden="1" customHeight="1" outlineLevel="1" x14ac:dyDescent="0.45">
      <c r="A101" s="92" t="s">
        <v>198</v>
      </c>
      <c r="B101" s="92"/>
      <c r="C101" s="92"/>
      <c r="D101" s="93"/>
      <c r="E101" s="94">
        <f>SUM(E98:F100)</f>
        <v>0</v>
      </c>
      <c r="F101" s="95"/>
      <c r="G101" s="17"/>
      <c r="H101" s="17"/>
      <c r="I101" s="17"/>
      <c r="J101" s="17"/>
    </row>
    <row r="102" spans="1:11" ht="18" hidden="1" customHeight="1" outlineLevel="1" x14ac:dyDescent="0.45">
      <c r="A102" s="17" t="s">
        <v>273</v>
      </c>
      <c r="B102" s="96"/>
      <c r="C102" s="96"/>
      <c r="D102" s="96"/>
      <c r="E102" s="96"/>
      <c r="K102" s="52" t="s">
        <v>262</v>
      </c>
    </row>
    <row r="103" spans="1:11" ht="36" hidden="1" customHeight="1" outlineLevel="1" x14ac:dyDescent="0.45">
      <c r="A103" s="97" t="s">
        <v>203</v>
      </c>
      <c r="B103" s="97"/>
      <c r="C103" s="97"/>
      <c r="D103" s="19" t="s">
        <v>202</v>
      </c>
      <c r="E103" s="98" t="s">
        <v>201</v>
      </c>
      <c r="F103" s="98"/>
      <c r="G103" s="97" t="s">
        <v>200</v>
      </c>
      <c r="H103" s="97"/>
      <c r="I103" s="97" t="s">
        <v>199</v>
      </c>
      <c r="J103" s="97"/>
    </row>
    <row r="104" spans="1:11" ht="18" hidden="1" customHeight="1" outlineLevel="1" x14ac:dyDescent="0.45">
      <c r="A104" s="89"/>
      <c r="B104" s="89"/>
      <c r="C104" s="89"/>
      <c r="D104" s="18"/>
      <c r="E104" s="90"/>
      <c r="F104" s="90"/>
      <c r="G104" s="91"/>
      <c r="H104" s="91"/>
      <c r="I104" s="91"/>
      <c r="J104" s="91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91"/>
      <c r="H105" s="91"/>
      <c r="I105" s="91"/>
      <c r="J105" s="91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91"/>
      <c r="H106" s="91"/>
      <c r="I106" s="91"/>
      <c r="J106" s="91"/>
    </row>
    <row r="107" spans="1:11" ht="18" hidden="1" customHeight="1" outlineLevel="1" x14ac:dyDescent="0.45">
      <c r="A107" s="92" t="s">
        <v>198</v>
      </c>
      <c r="B107" s="92"/>
      <c r="C107" s="92"/>
      <c r="D107" s="93"/>
      <c r="E107" s="94">
        <f>SUM(E104:F106)</f>
        <v>0</v>
      </c>
      <c r="F107" s="95"/>
      <c r="G107" s="17"/>
      <c r="H107" s="17"/>
      <c r="I107" s="17"/>
      <c r="J107" s="17"/>
    </row>
    <row r="108" spans="1:11" ht="18" hidden="1" customHeight="1" outlineLevel="1" x14ac:dyDescent="0.45">
      <c r="A108" s="17" t="s">
        <v>274</v>
      </c>
      <c r="B108" s="96"/>
      <c r="C108" s="96"/>
      <c r="D108" s="96"/>
      <c r="E108" s="96"/>
      <c r="K108" s="52" t="s">
        <v>262</v>
      </c>
    </row>
    <row r="109" spans="1:11" ht="36" hidden="1" customHeight="1" outlineLevel="1" x14ac:dyDescent="0.45">
      <c r="A109" s="97" t="s">
        <v>203</v>
      </c>
      <c r="B109" s="97"/>
      <c r="C109" s="97"/>
      <c r="D109" s="19" t="s">
        <v>202</v>
      </c>
      <c r="E109" s="98" t="s">
        <v>201</v>
      </c>
      <c r="F109" s="98"/>
      <c r="G109" s="97" t="s">
        <v>200</v>
      </c>
      <c r="H109" s="97"/>
      <c r="I109" s="97" t="s">
        <v>199</v>
      </c>
      <c r="J109" s="97"/>
    </row>
    <row r="110" spans="1:11" ht="18" hidden="1" customHeight="1" outlineLevel="1" x14ac:dyDescent="0.45">
      <c r="A110" s="89"/>
      <c r="B110" s="89"/>
      <c r="C110" s="89"/>
      <c r="D110" s="18"/>
      <c r="E110" s="90"/>
      <c r="F110" s="90"/>
      <c r="G110" s="91"/>
      <c r="H110" s="91"/>
      <c r="I110" s="91"/>
      <c r="J110" s="91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91"/>
      <c r="H111" s="91"/>
      <c r="I111" s="91"/>
      <c r="J111" s="91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91"/>
      <c r="H112" s="91"/>
      <c r="I112" s="91"/>
      <c r="J112" s="91"/>
    </row>
    <row r="113" spans="1:11" ht="18" hidden="1" customHeight="1" outlineLevel="1" x14ac:dyDescent="0.45">
      <c r="A113" s="92" t="s">
        <v>198</v>
      </c>
      <c r="B113" s="92"/>
      <c r="C113" s="92"/>
      <c r="D113" s="93"/>
      <c r="E113" s="94">
        <f>SUM(E110:F112)</f>
        <v>0</v>
      </c>
      <c r="F113" s="95"/>
      <c r="G113" s="17"/>
      <c r="H113" s="17"/>
      <c r="I113" s="17"/>
      <c r="J113" s="17"/>
    </row>
    <row r="114" spans="1:11" ht="18" hidden="1" customHeight="1" outlineLevel="1" x14ac:dyDescent="0.45">
      <c r="A114" s="17" t="s">
        <v>275</v>
      </c>
      <c r="B114" s="96"/>
      <c r="C114" s="96"/>
      <c r="D114" s="96"/>
      <c r="E114" s="96"/>
      <c r="K114" s="52" t="s">
        <v>262</v>
      </c>
    </row>
    <row r="115" spans="1:11" ht="36" hidden="1" customHeight="1" outlineLevel="1" x14ac:dyDescent="0.45">
      <c r="A115" s="97" t="s">
        <v>203</v>
      </c>
      <c r="B115" s="97"/>
      <c r="C115" s="97"/>
      <c r="D115" s="19" t="s">
        <v>202</v>
      </c>
      <c r="E115" s="98" t="s">
        <v>201</v>
      </c>
      <c r="F115" s="98"/>
      <c r="G115" s="97" t="s">
        <v>200</v>
      </c>
      <c r="H115" s="97"/>
      <c r="I115" s="97" t="s">
        <v>199</v>
      </c>
      <c r="J115" s="97"/>
    </row>
    <row r="116" spans="1:11" ht="18" hidden="1" customHeight="1" outlineLevel="1" x14ac:dyDescent="0.45">
      <c r="A116" s="89"/>
      <c r="B116" s="89"/>
      <c r="C116" s="89"/>
      <c r="D116" s="18"/>
      <c r="E116" s="90"/>
      <c r="F116" s="90"/>
      <c r="G116" s="91"/>
      <c r="H116" s="91"/>
      <c r="I116" s="91"/>
      <c r="J116" s="91"/>
    </row>
    <row r="117" spans="1:11" ht="18" hidden="1" customHeight="1" outlineLevel="1" x14ac:dyDescent="0.45">
      <c r="A117" s="89"/>
      <c r="B117" s="89"/>
      <c r="C117" s="89"/>
      <c r="D117" s="18"/>
      <c r="E117" s="90"/>
      <c r="F117" s="90"/>
      <c r="G117" s="91"/>
      <c r="H117" s="91"/>
      <c r="I117" s="91"/>
      <c r="J117" s="91"/>
    </row>
    <row r="118" spans="1:11" ht="18" hidden="1" customHeight="1" outlineLevel="1" x14ac:dyDescent="0.45">
      <c r="A118" s="89"/>
      <c r="B118" s="89"/>
      <c r="C118" s="89"/>
      <c r="D118" s="18"/>
      <c r="E118" s="90"/>
      <c r="F118" s="90"/>
      <c r="G118" s="91"/>
      <c r="H118" s="91"/>
      <c r="I118" s="91"/>
      <c r="J118" s="91"/>
    </row>
    <row r="119" spans="1:11" ht="18" hidden="1" customHeight="1" outlineLevel="1" x14ac:dyDescent="0.45">
      <c r="A119" s="92" t="s">
        <v>198</v>
      </c>
      <c r="B119" s="92"/>
      <c r="C119" s="92"/>
      <c r="D119" s="93"/>
      <c r="E119" s="94">
        <f>SUM(E116:F118)</f>
        <v>0</v>
      </c>
      <c r="F119" s="95"/>
      <c r="G119" s="17"/>
      <c r="H119" s="17"/>
      <c r="I119" s="17"/>
      <c r="J119" s="17"/>
    </row>
    <row r="120" spans="1:11" collapsed="1" x14ac:dyDescent="0.45">
      <c r="A120" s="1" t="s">
        <v>197</v>
      </c>
    </row>
    <row r="121" spans="1:11" x14ac:dyDescent="0.45">
      <c r="A121" s="1" t="s">
        <v>196</v>
      </c>
    </row>
    <row r="122" spans="1:11" x14ac:dyDescent="0.45">
      <c r="A122" s="1" t="s">
        <v>195</v>
      </c>
    </row>
    <row r="123" spans="1:11" x14ac:dyDescent="0.45">
      <c r="A123" s="1" t="s">
        <v>194</v>
      </c>
    </row>
    <row r="124" spans="1:11" x14ac:dyDescent="0.45">
      <c r="A124" s="1" t="s">
        <v>193</v>
      </c>
    </row>
  </sheetData>
  <mergeCells count="252">
    <mergeCell ref="I64:J64"/>
    <mergeCell ref="I74:J74"/>
    <mergeCell ref="G69:H69"/>
    <mergeCell ref="I69:J69"/>
    <mergeCell ref="G70:H70"/>
    <mergeCell ref="I70:J70"/>
    <mergeCell ref="I75:J75"/>
    <mergeCell ref="I67:J67"/>
    <mergeCell ref="G68:H68"/>
    <mergeCell ref="G74:H74"/>
    <mergeCell ref="G75:H75"/>
    <mergeCell ref="I68:J68"/>
    <mergeCell ref="B57:C57"/>
    <mergeCell ref="E65:F65"/>
    <mergeCell ref="A65:D65"/>
    <mergeCell ref="E42:F42"/>
    <mergeCell ref="E43:F43"/>
    <mergeCell ref="A61:C61"/>
    <mergeCell ref="I76:J76"/>
    <mergeCell ref="G73:H73"/>
    <mergeCell ref="I73:J73"/>
    <mergeCell ref="I61:J61"/>
    <mergeCell ref="G61:H61"/>
    <mergeCell ref="G62:H62"/>
    <mergeCell ref="A70:C70"/>
    <mergeCell ref="E70:F70"/>
    <mergeCell ref="A76:C76"/>
    <mergeCell ref="E76:F76"/>
    <mergeCell ref="A73:C73"/>
    <mergeCell ref="E73:F73"/>
    <mergeCell ref="A71:D71"/>
    <mergeCell ref="E71:F71"/>
    <mergeCell ref="G63:H63"/>
    <mergeCell ref="G64:H64"/>
    <mergeCell ref="I62:J62"/>
    <mergeCell ref="I63:J63"/>
    <mergeCell ref="I82:J82"/>
    <mergeCell ref="A79:C79"/>
    <mergeCell ref="E79:F79"/>
    <mergeCell ref="G79:H79"/>
    <mergeCell ref="B38:F38"/>
    <mergeCell ref="B46:C46"/>
    <mergeCell ref="B47:C47"/>
    <mergeCell ref="B48:C48"/>
    <mergeCell ref="B49:C49"/>
    <mergeCell ref="B50:C50"/>
    <mergeCell ref="C42:D42"/>
    <mergeCell ref="C43:D43"/>
    <mergeCell ref="E41:F41"/>
    <mergeCell ref="G41:H41"/>
    <mergeCell ref="G42:H42"/>
    <mergeCell ref="G43:H43"/>
    <mergeCell ref="A41:B41"/>
    <mergeCell ref="A67:C67"/>
    <mergeCell ref="E67:F67"/>
    <mergeCell ref="G67:H67"/>
    <mergeCell ref="A42:B42"/>
    <mergeCell ref="A43:B43"/>
    <mergeCell ref="C41:D41"/>
    <mergeCell ref="A62:C62"/>
    <mergeCell ref="B56:C56"/>
    <mergeCell ref="I87:J87"/>
    <mergeCell ref="A88:C88"/>
    <mergeCell ref="E88:F88"/>
    <mergeCell ref="G88:H88"/>
    <mergeCell ref="I88:J88"/>
    <mergeCell ref="I85:J85"/>
    <mergeCell ref="A86:C86"/>
    <mergeCell ref="E86:F86"/>
    <mergeCell ref="G86:H86"/>
    <mergeCell ref="I86:J86"/>
    <mergeCell ref="I79:J79"/>
    <mergeCell ref="A80:C80"/>
    <mergeCell ref="E80:F80"/>
    <mergeCell ref="G80:H80"/>
    <mergeCell ref="I80:J80"/>
    <mergeCell ref="G85:H85"/>
    <mergeCell ref="A81:C81"/>
    <mergeCell ref="E81:F81"/>
    <mergeCell ref="G81:H81"/>
    <mergeCell ref="I81:J81"/>
    <mergeCell ref="A82:C82"/>
    <mergeCell ref="E82:F82"/>
    <mergeCell ref="G82:H82"/>
    <mergeCell ref="C18:D18"/>
    <mergeCell ref="C19:D19"/>
    <mergeCell ref="C20:D20"/>
    <mergeCell ref="C21:D21"/>
    <mergeCell ref="E17:J17"/>
    <mergeCell ref="E18:J18"/>
    <mergeCell ref="E19:J19"/>
    <mergeCell ref="E20:J20"/>
    <mergeCell ref="G87:H87"/>
    <mergeCell ref="A83:D83"/>
    <mergeCell ref="E83:F83"/>
    <mergeCell ref="A85:C85"/>
    <mergeCell ref="E85:F85"/>
    <mergeCell ref="A77:D77"/>
    <mergeCell ref="E77:F77"/>
    <mergeCell ref="A68:C68"/>
    <mergeCell ref="E68:F68"/>
    <mergeCell ref="A69:C69"/>
    <mergeCell ref="E69:F69"/>
    <mergeCell ref="G76:H76"/>
    <mergeCell ref="A74:C74"/>
    <mergeCell ref="E74:F74"/>
    <mergeCell ref="A75:C75"/>
    <mergeCell ref="E75:F75"/>
    <mergeCell ref="A6:J6"/>
    <mergeCell ref="A9:C9"/>
    <mergeCell ref="A10:C10"/>
    <mergeCell ref="A11:C11"/>
    <mergeCell ref="D11:J11"/>
    <mergeCell ref="D9:J9"/>
    <mergeCell ref="D10:J10"/>
    <mergeCell ref="A14:B14"/>
    <mergeCell ref="A15:B15"/>
    <mergeCell ref="E21:J21"/>
    <mergeCell ref="E22:J22"/>
    <mergeCell ref="A34:G34"/>
    <mergeCell ref="A32:J32"/>
    <mergeCell ref="A33:J33"/>
    <mergeCell ref="B52:C52"/>
    <mergeCell ref="B53:C53"/>
    <mergeCell ref="B54:C54"/>
    <mergeCell ref="B55:C55"/>
    <mergeCell ref="E29:F29"/>
    <mergeCell ref="E30:F30"/>
    <mergeCell ref="E31:F31"/>
    <mergeCell ref="A25:D31"/>
    <mergeCell ref="G29:J29"/>
    <mergeCell ref="G30:J30"/>
    <mergeCell ref="G31:J31"/>
    <mergeCell ref="B51:C51"/>
    <mergeCell ref="A23:D24"/>
    <mergeCell ref="E23:J23"/>
    <mergeCell ref="E24:F24"/>
    <mergeCell ref="H24:I24"/>
    <mergeCell ref="A17:B21"/>
    <mergeCell ref="A22:D22"/>
    <mergeCell ref="C17:D17"/>
    <mergeCell ref="G94:H94"/>
    <mergeCell ref="I94:J94"/>
    <mergeCell ref="A95:D95"/>
    <mergeCell ref="E95:F95"/>
    <mergeCell ref="A97:C97"/>
    <mergeCell ref="E97:F97"/>
    <mergeCell ref="G97:H97"/>
    <mergeCell ref="I97:J97"/>
    <mergeCell ref="A91:C91"/>
    <mergeCell ref="E91:F91"/>
    <mergeCell ref="G91:H91"/>
    <mergeCell ref="I91:J91"/>
    <mergeCell ref="A92:C92"/>
    <mergeCell ref="E92:F92"/>
    <mergeCell ref="G92:H92"/>
    <mergeCell ref="I92:J92"/>
    <mergeCell ref="A93:C93"/>
    <mergeCell ref="E93:F93"/>
    <mergeCell ref="G93:H93"/>
    <mergeCell ref="I93:J93"/>
    <mergeCell ref="G98:H98"/>
    <mergeCell ref="I98:J98"/>
    <mergeCell ref="A99:C99"/>
    <mergeCell ref="E99:F99"/>
    <mergeCell ref="G99:H99"/>
    <mergeCell ref="I99:J99"/>
    <mergeCell ref="A100:C100"/>
    <mergeCell ref="E100:F100"/>
    <mergeCell ref="G100:H100"/>
    <mergeCell ref="I100:J100"/>
    <mergeCell ref="A101:D101"/>
    <mergeCell ref="E101:F101"/>
    <mergeCell ref="B60:E60"/>
    <mergeCell ref="B66:E66"/>
    <mergeCell ref="B72:E72"/>
    <mergeCell ref="B78:E78"/>
    <mergeCell ref="B84:E84"/>
    <mergeCell ref="B90:E90"/>
    <mergeCell ref="B96:E96"/>
    <mergeCell ref="A98:C98"/>
    <mergeCell ref="E98:F98"/>
    <mergeCell ref="A94:C94"/>
    <mergeCell ref="E94:F94"/>
    <mergeCell ref="A89:D89"/>
    <mergeCell ref="E89:F89"/>
    <mergeCell ref="A87:C87"/>
    <mergeCell ref="E87:F87"/>
    <mergeCell ref="A63:C63"/>
    <mergeCell ref="A64:C64"/>
    <mergeCell ref="E61:F61"/>
    <mergeCell ref="E62:F62"/>
    <mergeCell ref="E63:F63"/>
    <mergeCell ref="E64:F64"/>
    <mergeCell ref="B102:E102"/>
    <mergeCell ref="A103:C103"/>
    <mergeCell ref="E103:F103"/>
    <mergeCell ref="G103:H103"/>
    <mergeCell ref="I103:J103"/>
    <mergeCell ref="A104:C104"/>
    <mergeCell ref="E104:F104"/>
    <mergeCell ref="G104:H104"/>
    <mergeCell ref="I104:J104"/>
    <mergeCell ref="A110:C110"/>
    <mergeCell ref="E110:F110"/>
    <mergeCell ref="G110:H110"/>
    <mergeCell ref="I110:J110"/>
    <mergeCell ref="A105:C105"/>
    <mergeCell ref="E105:F105"/>
    <mergeCell ref="G105:H105"/>
    <mergeCell ref="I105:J105"/>
    <mergeCell ref="A106:C106"/>
    <mergeCell ref="E106:F106"/>
    <mergeCell ref="G106:H106"/>
    <mergeCell ref="I106:J106"/>
    <mergeCell ref="A107:D107"/>
    <mergeCell ref="E107:F107"/>
    <mergeCell ref="A119:D119"/>
    <mergeCell ref="E119:F119"/>
    <mergeCell ref="B114:E114"/>
    <mergeCell ref="A115:C115"/>
    <mergeCell ref="E115:F115"/>
    <mergeCell ref="G115:H115"/>
    <mergeCell ref="I115:J115"/>
    <mergeCell ref="A116:C116"/>
    <mergeCell ref="E116:F116"/>
    <mergeCell ref="G116:H116"/>
    <mergeCell ref="I116:J116"/>
    <mergeCell ref="K47:K51"/>
    <mergeCell ref="A117:C117"/>
    <mergeCell ref="E117:F117"/>
    <mergeCell ref="G117:H117"/>
    <mergeCell ref="I117:J117"/>
    <mergeCell ref="A118:C118"/>
    <mergeCell ref="E118:F118"/>
    <mergeCell ref="G118:H118"/>
    <mergeCell ref="I118:J118"/>
    <mergeCell ref="A111:C111"/>
    <mergeCell ref="E111:F111"/>
    <mergeCell ref="G111:H111"/>
    <mergeCell ref="I111:J111"/>
    <mergeCell ref="A112:C112"/>
    <mergeCell ref="E112:F112"/>
    <mergeCell ref="G112:H112"/>
    <mergeCell ref="I112:J112"/>
    <mergeCell ref="A113:D113"/>
    <mergeCell ref="E113:F113"/>
    <mergeCell ref="B108:E108"/>
    <mergeCell ref="A109:C109"/>
    <mergeCell ref="E109:F109"/>
    <mergeCell ref="G109:H109"/>
    <mergeCell ref="I109:J109"/>
  </mergeCells>
  <phoneticPr fontId="1"/>
  <dataValidations count="1">
    <dataValidation type="list" allowBlank="1" showInputMessage="1" showErrorMessage="1" sqref="E26:E27" xr:uid="{7B655C0F-2AAD-44F7-A82A-6DBEFF614EE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35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4833751-C07C-47B8-923F-6B0E98EE8CFC}">
          <x14:formula1>
            <xm:f>データセット!$Q$3:$Q$19</xm:f>
          </x14:formula1>
          <xm:sqref>B114:E114 B60:E60 B66:E66 B72:E72 B78:E78 B84:E84 B90:E90 B96:E96 B102:E102 B108:E108</xm:sqref>
        </x14:dataValidation>
        <x14:dataValidation type="list" allowBlank="1" showInputMessage="1" showErrorMessage="1" xr:uid="{5CA540E9-DBC1-408A-843B-16433DBD587B}">
          <x14:formula1>
            <xm:f>データセット!$C$2:$C$67</xm:f>
          </x14:formula1>
          <xm:sqref>D11:J11</xm:sqref>
        </x14:dataValidation>
        <x14:dataValidation type="list" allowBlank="1" showInputMessage="1" showErrorMessage="1" xr:uid="{7D889679-F1E2-41B4-B5C4-20E1C19AFCDA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2205C054-3676-4F29-9B9C-F458148583EF}">
          <x14:formula1>
            <xm:f>データセット!$H$2:$H$5</xm:f>
          </x14:formula1>
          <xm:sqref>E18:J18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9C7A-E17C-4BB1-AA5B-D589EFA3A8C2}">
  <sheetPr>
    <tabColor rgb="FFFFC000"/>
  </sheetPr>
  <dimension ref="A1:AF124"/>
  <sheetViews>
    <sheetView view="pageBreakPreview" topLeftCell="A3" zoomScale="90" zoomScaleNormal="90" zoomScaleSheetLayoutView="90" workbookViewId="0">
      <selection activeCell="F14" sqref="F14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52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284</v>
      </c>
      <c r="B1" s="1" t="s">
        <v>285</v>
      </c>
      <c r="C1" s="1" t="s">
        <v>126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135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D57</f>
        <v>0</v>
      </c>
      <c r="O2" s="30">
        <f>J57</f>
        <v>0</v>
      </c>
      <c r="P2" s="30" t="str">
        <f>IFERROR((VLOOKUP(P1,$B$47:$D$56,3,0)),"")</f>
        <v/>
      </c>
      <c r="Q2" s="30" t="str">
        <f t="shared" ref="Q2:AE2" si="0">IFERROR((VLOOKUP(Q1,$B$47:$D$56,3,0)),"")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 t="str">
        <f t="shared" si="0"/>
        <v/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>IFERROR((VLOOKUP(AF1,$B$47:$D$56,3,0)),"")</f>
        <v/>
      </c>
    </row>
    <row r="3" spans="1:32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</row>
    <row r="4" spans="1:32" ht="17.25" customHeight="1" x14ac:dyDescent="0.45">
      <c r="A4" s="2"/>
      <c r="B4" s="2"/>
      <c r="C4" s="2"/>
      <c r="D4" s="2"/>
      <c r="E4" s="2"/>
      <c r="F4" s="2"/>
      <c r="G4" s="2"/>
      <c r="H4" s="2"/>
    </row>
    <row r="5" spans="1:32" ht="17.25" customHeight="1" x14ac:dyDescent="0.45">
      <c r="A5" s="2"/>
      <c r="B5" s="2"/>
      <c r="C5" s="2"/>
      <c r="D5" s="2"/>
      <c r="E5" s="2"/>
      <c r="F5" s="2"/>
      <c r="G5" s="2"/>
      <c r="H5" s="2"/>
    </row>
    <row r="6" spans="1:32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32" ht="17.25" customHeight="1" x14ac:dyDescent="0.45">
      <c r="A7" s="6"/>
      <c r="B7" s="6"/>
      <c r="C7" s="6"/>
      <c r="D7" s="6"/>
      <c r="E7" s="6"/>
      <c r="F7" s="6"/>
      <c r="G7" s="6"/>
      <c r="H7" s="6"/>
    </row>
    <row r="8" spans="1:32" ht="17.25" customHeight="1" x14ac:dyDescent="0.45">
      <c r="A8" s="6"/>
      <c r="B8" s="6"/>
      <c r="C8" s="6"/>
      <c r="D8" s="6"/>
      <c r="E8" s="6"/>
      <c r="F8" s="6"/>
      <c r="G8" s="6"/>
      <c r="H8" s="6"/>
    </row>
    <row r="9" spans="1:32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225</v>
      </c>
    </row>
    <row r="10" spans="1:32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225</v>
      </c>
    </row>
    <row r="11" spans="1:32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</row>
    <row r="13" spans="1:32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</row>
    <row r="14" spans="1:32" ht="19.5" customHeight="1" x14ac:dyDescent="0.45">
      <c r="A14" s="123" t="s">
        <v>253</v>
      </c>
      <c r="B14" s="123"/>
      <c r="C14" s="2" t="s">
        <v>135</v>
      </c>
      <c r="D14" s="2"/>
      <c r="E14" s="2"/>
      <c r="F14" s="2"/>
      <c r="G14" s="2"/>
      <c r="H14" s="2"/>
      <c r="I14" s="2"/>
      <c r="J14" s="2"/>
    </row>
    <row r="15" spans="1:32" ht="19.5" customHeight="1" x14ac:dyDescent="0.45">
      <c r="A15" s="123"/>
      <c r="B15" s="123"/>
      <c r="C15" s="2" t="s">
        <v>133</v>
      </c>
      <c r="D15" s="2"/>
      <c r="E15" s="2"/>
      <c r="F15" s="2"/>
      <c r="G15" s="2"/>
      <c r="H15" s="2"/>
      <c r="I15" s="2"/>
      <c r="J15" s="2"/>
    </row>
    <row r="16" spans="1:32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225</v>
      </c>
    </row>
    <row r="18" spans="1:1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225</v>
      </c>
    </row>
    <row r="20" spans="1:1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225</v>
      </c>
    </row>
    <row r="21" spans="1:1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225</v>
      </c>
    </row>
    <row r="22" spans="1:1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</row>
    <row r="24" spans="1:1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225</v>
      </c>
    </row>
    <row r="25" spans="1:1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</row>
    <row r="26" spans="1:1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</row>
    <row r="29" spans="1:1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225</v>
      </c>
    </row>
    <row r="30" spans="1:1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225</v>
      </c>
    </row>
    <row r="31" spans="1:1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225</v>
      </c>
    </row>
    <row r="32" spans="1:1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</row>
    <row r="35" spans="1:11" ht="17.25" customHeight="1" x14ac:dyDescent="0.45">
      <c r="A35" s="7"/>
      <c r="B35" s="7"/>
      <c r="C35" s="7"/>
      <c r="D35" s="7"/>
      <c r="E35" s="7"/>
      <c r="F35" s="7"/>
      <c r="G35" s="7"/>
    </row>
    <row r="36" spans="1:11" ht="22.5" customHeight="1" x14ac:dyDescent="0.45">
      <c r="A36" s="2" t="s">
        <v>240</v>
      </c>
    </row>
    <row r="37" spans="1:11" ht="18" customHeight="1" x14ac:dyDescent="0.45">
      <c r="A37" s="4" t="s">
        <v>236</v>
      </c>
      <c r="H37" s="18"/>
      <c r="I37" s="1" t="s">
        <v>225</v>
      </c>
    </row>
    <row r="38" spans="1:11" ht="18" customHeight="1" x14ac:dyDescent="0.45">
      <c r="A38" s="29" t="s">
        <v>189</v>
      </c>
      <c r="B38" s="124" t="str">
        <f>IF(D9="","",D9)</f>
        <v/>
      </c>
      <c r="C38" s="124"/>
      <c r="D38" s="124"/>
      <c r="E38" s="124"/>
      <c r="F38" s="124"/>
      <c r="H38" s="28"/>
      <c r="I38" s="1" t="s">
        <v>224</v>
      </c>
    </row>
    <row r="39" spans="1:11" ht="18" customHeight="1" x14ac:dyDescent="0.45">
      <c r="B39" s="17"/>
      <c r="C39" s="17"/>
      <c r="D39" s="17"/>
      <c r="E39" s="17"/>
      <c r="F39" s="17"/>
      <c r="H39" s="22"/>
      <c r="I39" s="1" t="s">
        <v>223</v>
      </c>
    </row>
    <row r="40" spans="1:11" ht="17.25" customHeight="1" x14ac:dyDescent="0.45">
      <c r="A40" s="4" t="s">
        <v>222</v>
      </c>
      <c r="B40" s="17"/>
      <c r="C40" s="17"/>
      <c r="D40" s="17"/>
      <c r="E40" s="17"/>
      <c r="F40" s="17"/>
    </row>
    <row r="41" spans="1:11" ht="17.25" customHeight="1" x14ac:dyDescent="0.45">
      <c r="A41" s="97"/>
      <c r="B41" s="97"/>
      <c r="C41" s="97" t="s">
        <v>136</v>
      </c>
      <c r="D41" s="97"/>
      <c r="E41" s="97" t="s">
        <v>137</v>
      </c>
      <c r="F41" s="97"/>
      <c r="G41" s="97" t="s">
        <v>221</v>
      </c>
      <c r="H41" s="97"/>
    </row>
    <row r="42" spans="1:11" ht="17.25" customHeight="1" x14ac:dyDescent="0.45">
      <c r="A42" s="126" t="s">
        <v>220</v>
      </c>
      <c r="B42" s="126"/>
      <c r="C42" s="89"/>
      <c r="D42" s="89"/>
      <c r="E42" s="129" t="s">
        <v>138</v>
      </c>
      <c r="F42" s="127"/>
      <c r="G42" s="125">
        <f>ROUNDUP(C42/10,0)</f>
        <v>0</v>
      </c>
      <c r="H42" s="125"/>
    </row>
    <row r="43" spans="1:11" ht="17.25" customHeight="1" x14ac:dyDescent="0.45">
      <c r="A43" s="127" t="s">
        <v>219</v>
      </c>
      <c r="B43" s="127"/>
      <c r="C43" s="89"/>
      <c r="D43" s="89"/>
      <c r="E43" s="130" t="s">
        <v>139</v>
      </c>
      <c r="F43" s="127"/>
      <c r="G43" s="125">
        <f>ROUNDUP(C43/20,0)</f>
        <v>0</v>
      </c>
      <c r="H43" s="125"/>
    </row>
    <row r="44" spans="1:11" ht="17.25" customHeight="1" x14ac:dyDescent="0.45">
      <c r="B44" s="17"/>
      <c r="C44" s="17"/>
      <c r="D44" s="17"/>
      <c r="E44" s="17"/>
      <c r="F44" s="17"/>
    </row>
    <row r="45" spans="1:11" ht="17.25" customHeight="1" x14ac:dyDescent="0.45">
      <c r="A45" s="4" t="s">
        <v>218</v>
      </c>
      <c r="J45" s="61" t="s">
        <v>127</v>
      </c>
    </row>
    <row r="46" spans="1:11" ht="36" customHeight="1" x14ac:dyDescent="0.45">
      <c r="A46" s="27"/>
      <c r="B46" s="97" t="s">
        <v>147</v>
      </c>
      <c r="C46" s="97"/>
      <c r="D46" s="20" t="s">
        <v>217</v>
      </c>
      <c r="E46" s="19" t="s">
        <v>216</v>
      </c>
      <c r="F46" s="19" t="s">
        <v>215</v>
      </c>
      <c r="G46" s="26" t="s">
        <v>214</v>
      </c>
      <c r="H46" s="25" t="s">
        <v>213</v>
      </c>
      <c r="I46" s="19" t="s">
        <v>231</v>
      </c>
      <c r="J46" s="24" t="s">
        <v>232</v>
      </c>
      <c r="K46" s="60" t="s">
        <v>277</v>
      </c>
    </row>
    <row r="47" spans="1:11" ht="18" customHeight="1" x14ac:dyDescent="0.45">
      <c r="A47" s="41" t="s">
        <v>208</v>
      </c>
      <c r="B47" s="105" t="str">
        <f>IF(VLOOKUP(A47,$A$60:$F$119,2,0)="","",VLOOKUP(A47,$A$60:$F$119,2,0))</f>
        <v/>
      </c>
      <c r="C47" s="105"/>
      <c r="D47" s="37">
        <f>E65</f>
        <v>0</v>
      </c>
      <c r="E47" s="23" t="s">
        <v>209</v>
      </c>
      <c r="F47" s="37">
        <f>D47*3/4</f>
        <v>0</v>
      </c>
      <c r="G47" s="38"/>
      <c r="H47" s="18"/>
      <c r="I47" s="37">
        <f>G47*H47</f>
        <v>0</v>
      </c>
      <c r="J47" s="36">
        <f>MIN(F47,I47)</f>
        <v>0</v>
      </c>
      <c r="K47" s="88" t="s">
        <v>276</v>
      </c>
    </row>
    <row r="48" spans="1:11" ht="18" customHeight="1" x14ac:dyDescent="0.45">
      <c r="A48" s="41" t="s">
        <v>207</v>
      </c>
      <c r="B48" s="105" t="str">
        <f t="shared" ref="B48:B56" si="1">IF(VLOOKUP(A48,$A$60:$F$119,2,0)="","",VLOOKUP(A48,$A$60:$F$119,2,0))</f>
        <v/>
      </c>
      <c r="C48" s="105"/>
      <c r="D48" s="37">
        <f>E71</f>
        <v>0</v>
      </c>
      <c r="E48" s="23" t="s">
        <v>209</v>
      </c>
      <c r="F48" s="37">
        <f>D48*3/4</f>
        <v>0</v>
      </c>
      <c r="G48" s="38"/>
      <c r="H48" s="18"/>
      <c r="I48" s="37">
        <f>G48*H48</f>
        <v>0</v>
      </c>
      <c r="J48" s="36">
        <f>MIN(F48,I48)</f>
        <v>0</v>
      </c>
      <c r="K48" s="88"/>
    </row>
    <row r="49" spans="1:11" ht="18" customHeight="1" x14ac:dyDescent="0.45">
      <c r="A49" s="41" t="s">
        <v>206</v>
      </c>
      <c r="B49" s="105" t="str">
        <f t="shared" si="1"/>
        <v/>
      </c>
      <c r="C49" s="105"/>
      <c r="D49" s="37">
        <f>E77</f>
        <v>0</v>
      </c>
      <c r="E49" s="23" t="s">
        <v>209</v>
      </c>
      <c r="F49" s="37">
        <f>D49*3/4</f>
        <v>0</v>
      </c>
      <c r="G49" s="38"/>
      <c r="H49" s="18"/>
      <c r="I49" s="37">
        <f>G49*H49</f>
        <v>0</v>
      </c>
      <c r="J49" s="36">
        <f>MIN(F49,I49)</f>
        <v>0</v>
      </c>
      <c r="K49" s="88"/>
    </row>
    <row r="50" spans="1:11" ht="18" customHeight="1" x14ac:dyDescent="0.45">
      <c r="A50" s="41" t="s">
        <v>205</v>
      </c>
      <c r="B50" s="105" t="str">
        <f t="shared" si="1"/>
        <v/>
      </c>
      <c r="C50" s="105"/>
      <c r="D50" s="37">
        <f>E83</f>
        <v>0</v>
      </c>
      <c r="E50" s="23" t="s">
        <v>209</v>
      </c>
      <c r="F50" s="37">
        <f>D50*3/4</f>
        <v>0</v>
      </c>
      <c r="G50" s="38"/>
      <c r="H50" s="18"/>
      <c r="I50" s="37">
        <f>G50*H50</f>
        <v>0</v>
      </c>
      <c r="J50" s="36">
        <f>MIN(F50,I50)</f>
        <v>0</v>
      </c>
      <c r="K50" s="88"/>
    </row>
    <row r="51" spans="1:11" ht="18" customHeight="1" x14ac:dyDescent="0.45">
      <c r="A51" s="41" t="s">
        <v>204</v>
      </c>
      <c r="B51" s="105" t="str">
        <f t="shared" si="1"/>
        <v/>
      </c>
      <c r="C51" s="105"/>
      <c r="D51" s="37">
        <f>E89</f>
        <v>0</v>
      </c>
      <c r="E51" s="23" t="s">
        <v>209</v>
      </c>
      <c r="F51" s="37">
        <f>D51*3/4</f>
        <v>0</v>
      </c>
      <c r="G51" s="38"/>
      <c r="H51" s="18"/>
      <c r="I51" s="37">
        <f>G51*H51</f>
        <v>0</v>
      </c>
      <c r="J51" s="36">
        <f>MIN(F51,I51)</f>
        <v>0</v>
      </c>
      <c r="K51" s="88"/>
    </row>
    <row r="52" spans="1:11" ht="18" hidden="1" customHeight="1" outlineLevel="1" x14ac:dyDescent="0.45">
      <c r="A52" s="41" t="s">
        <v>265</v>
      </c>
      <c r="B52" s="105" t="str">
        <f t="shared" si="1"/>
        <v/>
      </c>
      <c r="C52" s="105"/>
      <c r="D52" s="37">
        <f>E95</f>
        <v>0</v>
      </c>
      <c r="E52" s="23" t="s">
        <v>209</v>
      </c>
      <c r="F52" s="37">
        <f t="shared" ref="F52:F56" si="2">D52*3/4</f>
        <v>0</v>
      </c>
      <c r="G52" s="38"/>
      <c r="H52" s="18"/>
      <c r="I52" s="37">
        <f t="shared" ref="I52:I56" si="3">G52*H52</f>
        <v>0</v>
      </c>
      <c r="J52" s="36">
        <f t="shared" ref="J52:J56" si="4">MIN(F52,I52)</f>
        <v>0</v>
      </c>
      <c r="K52" s="59"/>
    </row>
    <row r="53" spans="1:11" ht="18" hidden="1" customHeight="1" outlineLevel="1" x14ac:dyDescent="0.45">
      <c r="A53" s="41" t="s">
        <v>266</v>
      </c>
      <c r="B53" s="105" t="str">
        <f t="shared" si="1"/>
        <v/>
      </c>
      <c r="C53" s="105"/>
      <c r="D53" s="37">
        <f>E101</f>
        <v>0</v>
      </c>
      <c r="E53" s="23" t="s">
        <v>209</v>
      </c>
      <c r="F53" s="37">
        <f t="shared" si="2"/>
        <v>0</v>
      </c>
      <c r="G53" s="38"/>
      <c r="H53" s="18"/>
      <c r="I53" s="37">
        <f t="shared" si="3"/>
        <v>0</v>
      </c>
      <c r="J53" s="36">
        <f t="shared" si="4"/>
        <v>0</v>
      </c>
    </row>
    <row r="54" spans="1:11" ht="18" hidden="1" customHeight="1" outlineLevel="1" x14ac:dyDescent="0.45">
      <c r="A54" s="41" t="s">
        <v>267</v>
      </c>
      <c r="B54" s="105" t="str">
        <f t="shared" si="1"/>
        <v/>
      </c>
      <c r="C54" s="105"/>
      <c r="D54" s="37">
        <f>E107</f>
        <v>0</v>
      </c>
      <c r="E54" s="23" t="s">
        <v>209</v>
      </c>
      <c r="F54" s="37">
        <f t="shared" si="2"/>
        <v>0</v>
      </c>
      <c r="G54" s="38"/>
      <c r="H54" s="18"/>
      <c r="I54" s="37">
        <f t="shared" si="3"/>
        <v>0</v>
      </c>
      <c r="J54" s="36">
        <f t="shared" si="4"/>
        <v>0</v>
      </c>
    </row>
    <row r="55" spans="1:11" ht="18" hidden="1" customHeight="1" outlineLevel="1" x14ac:dyDescent="0.45">
      <c r="A55" s="41" t="s">
        <v>268</v>
      </c>
      <c r="B55" s="105" t="str">
        <f t="shared" si="1"/>
        <v/>
      </c>
      <c r="C55" s="105"/>
      <c r="D55" s="37">
        <f>E113</f>
        <v>0</v>
      </c>
      <c r="E55" s="23" t="s">
        <v>209</v>
      </c>
      <c r="F55" s="37">
        <f t="shared" si="2"/>
        <v>0</v>
      </c>
      <c r="G55" s="38"/>
      <c r="H55" s="18"/>
      <c r="I55" s="37">
        <f t="shared" si="3"/>
        <v>0</v>
      </c>
      <c r="J55" s="36">
        <f t="shared" si="4"/>
        <v>0</v>
      </c>
    </row>
    <row r="56" spans="1:11" ht="18" hidden="1" customHeight="1" outlineLevel="1" x14ac:dyDescent="0.45">
      <c r="A56" s="41" t="s">
        <v>269</v>
      </c>
      <c r="B56" s="105" t="str">
        <f t="shared" si="1"/>
        <v/>
      </c>
      <c r="C56" s="105"/>
      <c r="D56" s="37">
        <f>E119</f>
        <v>0</v>
      </c>
      <c r="E56" s="23" t="s">
        <v>209</v>
      </c>
      <c r="F56" s="37">
        <f t="shared" si="2"/>
        <v>0</v>
      </c>
      <c r="G56" s="38"/>
      <c r="H56" s="18"/>
      <c r="I56" s="37">
        <f t="shared" si="3"/>
        <v>0</v>
      </c>
      <c r="J56" s="36">
        <f t="shared" si="4"/>
        <v>0</v>
      </c>
    </row>
    <row r="57" spans="1:11" ht="18" customHeight="1" collapsed="1" x14ac:dyDescent="0.45">
      <c r="A57" s="41" t="s">
        <v>198</v>
      </c>
      <c r="B57" s="128"/>
      <c r="C57" s="128"/>
      <c r="D57" s="37">
        <f>SUM(D47:D56)</f>
        <v>0</v>
      </c>
      <c r="E57" s="21"/>
      <c r="F57" s="21"/>
      <c r="G57" s="21"/>
      <c r="H57" s="21"/>
      <c r="I57" s="39"/>
      <c r="J57" s="36">
        <f>ROUNDDOWN(SUM(J47:J56),-3)</f>
        <v>0</v>
      </c>
    </row>
    <row r="58" spans="1:11" ht="18" customHeight="1" x14ac:dyDescent="0.45">
      <c r="I58" s="1" t="s">
        <v>233</v>
      </c>
      <c r="J58" s="35"/>
    </row>
    <row r="59" spans="1:11" ht="17.25" customHeight="1" x14ac:dyDescent="0.45">
      <c r="A59" s="4" t="s">
        <v>271</v>
      </c>
      <c r="J59" s="61" t="s">
        <v>127</v>
      </c>
    </row>
    <row r="60" spans="1:11" ht="18" customHeight="1" x14ac:dyDescent="0.45">
      <c r="A60" s="17" t="s">
        <v>208</v>
      </c>
      <c r="B60" s="96"/>
      <c r="C60" s="96"/>
      <c r="D60" s="96"/>
      <c r="E60" s="96"/>
      <c r="K60" s="52" t="s">
        <v>262</v>
      </c>
    </row>
    <row r="61" spans="1:11" ht="36" customHeight="1" x14ac:dyDescent="0.45">
      <c r="A61" s="97" t="s">
        <v>203</v>
      </c>
      <c r="B61" s="97"/>
      <c r="C61" s="97"/>
      <c r="D61" s="19" t="s">
        <v>202</v>
      </c>
      <c r="E61" s="98" t="s">
        <v>201</v>
      </c>
      <c r="F61" s="98"/>
      <c r="G61" s="97" t="s">
        <v>200</v>
      </c>
      <c r="H61" s="97"/>
      <c r="I61" s="97" t="s">
        <v>199</v>
      </c>
      <c r="J61" s="97"/>
      <c r="K61" s="52" t="s">
        <v>278</v>
      </c>
    </row>
    <row r="62" spans="1:11" ht="18" customHeight="1" x14ac:dyDescent="0.45">
      <c r="A62" s="89"/>
      <c r="B62" s="89"/>
      <c r="C62" s="89"/>
      <c r="D62" s="18"/>
      <c r="E62" s="90"/>
      <c r="F62" s="90"/>
      <c r="G62" s="89"/>
      <c r="H62" s="89"/>
      <c r="I62" s="89"/>
      <c r="J62" s="89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</row>
    <row r="65" spans="1:11" ht="18" customHeight="1" x14ac:dyDescent="0.45">
      <c r="A65" s="92" t="s">
        <v>198</v>
      </c>
      <c r="B65" s="92"/>
      <c r="C65" s="92"/>
      <c r="D65" s="93"/>
      <c r="E65" s="94">
        <f>SUM(E62:F64)</f>
        <v>0</v>
      </c>
      <c r="F65" s="95"/>
      <c r="G65" s="17"/>
      <c r="H65" s="17"/>
      <c r="I65" s="17"/>
      <c r="J65" s="17"/>
    </row>
    <row r="66" spans="1:11" ht="18" customHeight="1" x14ac:dyDescent="0.45">
      <c r="A66" s="17" t="s">
        <v>207</v>
      </c>
      <c r="B66" s="96"/>
      <c r="C66" s="96"/>
      <c r="D66" s="96"/>
      <c r="E66" s="96"/>
      <c r="K66" s="52" t="s">
        <v>262</v>
      </c>
    </row>
    <row r="67" spans="1:11" ht="36.6" customHeight="1" x14ac:dyDescent="0.45">
      <c r="A67" s="97" t="s">
        <v>203</v>
      </c>
      <c r="B67" s="97"/>
      <c r="C67" s="97"/>
      <c r="D67" s="19" t="s">
        <v>202</v>
      </c>
      <c r="E67" s="98" t="s">
        <v>201</v>
      </c>
      <c r="F67" s="98"/>
      <c r="G67" s="97" t="s">
        <v>200</v>
      </c>
      <c r="H67" s="97"/>
      <c r="I67" s="97" t="s">
        <v>199</v>
      </c>
      <c r="J67" s="97"/>
    </row>
    <row r="68" spans="1:11" ht="18" customHeight="1" x14ac:dyDescent="0.45">
      <c r="A68" s="89"/>
      <c r="B68" s="89"/>
      <c r="C68" s="89"/>
      <c r="D68" s="18"/>
      <c r="E68" s="90"/>
      <c r="F68" s="90"/>
      <c r="G68" s="91"/>
      <c r="H68" s="91"/>
      <c r="I68" s="91"/>
      <c r="J68" s="91"/>
    </row>
    <row r="69" spans="1:11" ht="18" customHeight="1" x14ac:dyDescent="0.45">
      <c r="A69" s="89"/>
      <c r="B69" s="89"/>
      <c r="C69" s="89"/>
      <c r="D69" s="18"/>
      <c r="E69" s="90"/>
      <c r="F69" s="90"/>
      <c r="G69" s="91"/>
      <c r="H69" s="91"/>
      <c r="I69" s="91"/>
      <c r="J69" s="91"/>
    </row>
    <row r="70" spans="1:11" ht="18" customHeight="1" x14ac:dyDescent="0.45">
      <c r="A70" s="89"/>
      <c r="B70" s="89"/>
      <c r="C70" s="89"/>
      <c r="D70" s="18"/>
      <c r="E70" s="90"/>
      <c r="F70" s="90"/>
      <c r="G70" s="91"/>
      <c r="H70" s="91"/>
      <c r="I70" s="91"/>
      <c r="J70" s="91"/>
    </row>
    <row r="71" spans="1:11" ht="18" customHeight="1" x14ac:dyDescent="0.45">
      <c r="A71" s="92" t="s">
        <v>198</v>
      </c>
      <c r="B71" s="92"/>
      <c r="C71" s="92"/>
      <c r="D71" s="93"/>
      <c r="E71" s="94">
        <f>SUM(E68:F70)</f>
        <v>0</v>
      </c>
      <c r="F71" s="95"/>
      <c r="G71" s="17"/>
      <c r="H71" s="17"/>
      <c r="I71" s="17"/>
      <c r="J71" s="17"/>
    </row>
    <row r="72" spans="1:11" ht="18" customHeight="1" x14ac:dyDescent="0.45">
      <c r="A72" s="17" t="s">
        <v>206</v>
      </c>
      <c r="B72" s="96"/>
      <c r="C72" s="96"/>
      <c r="D72" s="96"/>
      <c r="E72" s="96"/>
      <c r="K72" s="52" t="s">
        <v>262</v>
      </c>
    </row>
    <row r="73" spans="1:11" ht="36" customHeight="1" x14ac:dyDescent="0.45">
      <c r="A73" s="97" t="s">
        <v>203</v>
      </c>
      <c r="B73" s="97"/>
      <c r="C73" s="97"/>
      <c r="D73" s="19" t="s">
        <v>202</v>
      </c>
      <c r="E73" s="98" t="s">
        <v>201</v>
      </c>
      <c r="F73" s="98"/>
      <c r="G73" s="97" t="s">
        <v>200</v>
      </c>
      <c r="H73" s="97"/>
      <c r="I73" s="97" t="s">
        <v>199</v>
      </c>
      <c r="J73" s="97"/>
    </row>
    <row r="74" spans="1:11" ht="18" customHeight="1" x14ac:dyDescent="0.45">
      <c r="A74" s="89"/>
      <c r="B74" s="89"/>
      <c r="C74" s="89"/>
      <c r="D74" s="18"/>
      <c r="E74" s="90"/>
      <c r="F74" s="90"/>
      <c r="G74" s="91"/>
      <c r="H74" s="91"/>
      <c r="I74" s="91"/>
      <c r="J74" s="91"/>
    </row>
    <row r="75" spans="1:11" ht="18" customHeight="1" x14ac:dyDescent="0.45">
      <c r="A75" s="89"/>
      <c r="B75" s="89"/>
      <c r="C75" s="89"/>
      <c r="D75" s="18"/>
      <c r="E75" s="90"/>
      <c r="F75" s="90"/>
      <c r="G75" s="91"/>
      <c r="H75" s="91"/>
      <c r="I75" s="91"/>
      <c r="J75" s="91"/>
    </row>
    <row r="76" spans="1:11" ht="18" customHeight="1" x14ac:dyDescent="0.45">
      <c r="A76" s="89"/>
      <c r="B76" s="89"/>
      <c r="C76" s="89"/>
      <c r="D76" s="18"/>
      <c r="E76" s="90"/>
      <c r="F76" s="90"/>
      <c r="G76" s="91"/>
      <c r="H76" s="91"/>
      <c r="I76" s="91"/>
      <c r="J76" s="91"/>
    </row>
    <row r="77" spans="1:11" ht="18" customHeight="1" x14ac:dyDescent="0.45">
      <c r="A77" s="92" t="s">
        <v>198</v>
      </c>
      <c r="B77" s="92"/>
      <c r="C77" s="92"/>
      <c r="D77" s="93"/>
      <c r="E77" s="94">
        <f>SUM(E74:F76)</f>
        <v>0</v>
      </c>
      <c r="F77" s="95"/>
      <c r="G77" s="17"/>
      <c r="H77" s="17"/>
      <c r="I77" s="17"/>
      <c r="J77" s="17"/>
    </row>
    <row r="78" spans="1:11" ht="18" customHeight="1" x14ac:dyDescent="0.45">
      <c r="A78" s="17" t="s">
        <v>205</v>
      </c>
      <c r="B78" s="96"/>
      <c r="C78" s="96"/>
      <c r="D78" s="96"/>
      <c r="E78" s="96"/>
      <c r="K78" s="52" t="s">
        <v>262</v>
      </c>
    </row>
    <row r="79" spans="1:11" ht="36" customHeight="1" x14ac:dyDescent="0.45">
      <c r="A79" s="97" t="s">
        <v>203</v>
      </c>
      <c r="B79" s="97"/>
      <c r="C79" s="97"/>
      <c r="D79" s="19" t="s">
        <v>202</v>
      </c>
      <c r="E79" s="98" t="s">
        <v>201</v>
      </c>
      <c r="F79" s="98"/>
      <c r="G79" s="97" t="s">
        <v>200</v>
      </c>
      <c r="H79" s="97"/>
      <c r="I79" s="97" t="s">
        <v>199</v>
      </c>
      <c r="J79" s="97"/>
    </row>
    <row r="80" spans="1:11" ht="18" customHeight="1" x14ac:dyDescent="0.45">
      <c r="A80" s="89"/>
      <c r="B80" s="89"/>
      <c r="C80" s="89"/>
      <c r="D80" s="18"/>
      <c r="E80" s="90"/>
      <c r="F80" s="90"/>
      <c r="G80" s="91"/>
      <c r="H80" s="91"/>
      <c r="I80" s="91"/>
      <c r="J80" s="91"/>
    </row>
    <row r="81" spans="1:11" ht="18" customHeight="1" x14ac:dyDescent="0.45">
      <c r="A81" s="89"/>
      <c r="B81" s="89"/>
      <c r="C81" s="89"/>
      <c r="D81" s="18"/>
      <c r="E81" s="90"/>
      <c r="F81" s="90"/>
      <c r="G81" s="91"/>
      <c r="H81" s="91"/>
      <c r="I81" s="91"/>
      <c r="J81" s="91"/>
    </row>
    <row r="82" spans="1:11" ht="18" customHeight="1" x14ac:dyDescent="0.45">
      <c r="A82" s="89"/>
      <c r="B82" s="89"/>
      <c r="C82" s="89"/>
      <c r="D82" s="18"/>
      <c r="E82" s="90"/>
      <c r="F82" s="90"/>
      <c r="G82" s="91"/>
      <c r="H82" s="91"/>
      <c r="I82" s="91"/>
      <c r="J82" s="91"/>
    </row>
    <row r="83" spans="1:11" ht="18" customHeight="1" x14ac:dyDescent="0.45">
      <c r="A83" s="92" t="s">
        <v>198</v>
      </c>
      <c r="B83" s="92"/>
      <c r="C83" s="92"/>
      <c r="D83" s="93"/>
      <c r="E83" s="94">
        <f>SUM(E80:F82)</f>
        <v>0</v>
      </c>
      <c r="F83" s="95"/>
      <c r="G83" s="17"/>
      <c r="H83" s="17"/>
      <c r="I83" s="17"/>
      <c r="J83" s="17"/>
    </row>
    <row r="84" spans="1:11" ht="18" customHeight="1" x14ac:dyDescent="0.45">
      <c r="A84" s="17" t="s">
        <v>204</v>
      </c>
      <c r="B84" s="96"/>
      <c r="C84" s="96"/>
      <c r="D84" s="96"/>
      <c r="E84" s="96"/>
      <c r="K84" s="52" t="s">
        <v>262</v>
      </c>
    </row>
    <row r="85" spans="1:11" ht="36" customHeight="1" x14ac:dyDescent="0.45">
      <c r="A85" s="97" t="s">
        <v>203</v>
      </c>
      <c r="B85" s="97"/>
      <c r="C85" s="97"/>
      <c r="D85" s="19" t="s">
        <v>202</v>
      </c>
      <c r="E85" s="98" t="s">
        <v>201</v>
      </c>
      <c r="F85" s="98"/>
      <c r="G85" s="97" t="s">
        <v>200</v>
      </c>
      <c r="H85" s="97"/>
      <c r="I85" s="97" t="s">
        <v>199</v>
      </c>
      <c r="J85" s="97"/>
    </row>
    <row r="86" spans="1:11" ht="18" customHeight="1" x14ac:dyDescent="0.45">
      <c r="A86" s="89"/>
      <c r="B86" s="89"/>
      <c r="C86" s="89"/>
      <c r="D86" s="18"/>
      <c r="E86" s="90"/>
      <c r="F86" s="90"/>
      <c r="G86" s="91"/>
      <c r="H86" s="91"/>
      <c r="I86" s="91"/>
      <c r="J86" s="91"/>
    </row>
    <row r="87" spans="1:11" ht="18" customHeight="1" x14ac:dyDescent="0.45">
      <c r="A87" s="89"/>
      <c r="B87" s="89"/>
      <c r="C87" s="89"/>
      <c r="D87" s="18"/>
      <c r="E87" s="90"/>
      <c r="F87" s="90"/>
      <c r="G87" s="91"/>
      <c r="H87" s="91"/>
      <c r="I87" s="91"/>
      <c r="J87" s="91"/>
    </row>
    <row r="88" spans="1:11" ht="18" customHeight="1" x14ac:dyDescent="0.45">
      <c r="A88" s="89"/>
      <c r="B88" s="89"/>
      <c r="C88" s="89"/>
      <c r="D88" s="18"/>
      <c r="E88" s="90"/>
      <c r="F88" s="90"/>
      <c r="G88" s="91"/>
      <c r="H88" s="91"/>
      <c r="I88" s="91"/>
      <c r="J88" s="91"/>
    </row>
    <row r="89" spans="1:11" ht="18" customHeight="1" x14ac:dyDescent="0.45">
      <c r="A89" s="92" t="s">
        <v>198</v>
      </c>
      <c r="B89" s="92"/>
      <c r="C89" s="92"/>
      <c r="D89" s="93"/>
      <c r="E89" s="94">
        <f>SUM(E86:F88)</f>
        <v>0</v>
      </c>
      <c r="F89" s="95"/>
      <c r="G89" s="17"/>
      <c r="H89" s="17"/>
      <c r="I89" s="17"/>
      <c r="J89" s="17"/>
    </row>
    <row r="90" spans="1:11" ht="18" hidden="1" customHeight="1" outlineLevel="1" x14ac:dyDescent="0.45">
      <c r="A90" s="17" t="s">
        <v>265</v>
      </c>
      <c r="B90" s="96"/>
      <c r="C90" s="96"/>
      <c r="D90" s="96"/>
      <c r="E90" s="96"/>
      <c r="K90" s="52" t="s">
        <v>262</v>
      </c>
    </row>
    <row r="91" spans="1:11" ht="36" hidden="1" customHeight="1" outlineLevel="1" x14ac:dyDescent="0.45">
      <c r="A91" s="97" t="s">
        <v>203</v>
      </c>
      <c r="B91" s="97"/>
      <c r="C91" s="97"/>
      <c r="D91" s="19" t="s">
        <v>202</v>
      </c>
      <c r="E91" s="98" t="s">
        <v>201</v>
      </c>
      <c r="F91" s="98"/>
      <c r="G91" s="97" t="s">
        <v>200</v>
      </c>
      <c r="H91" s="97"/>
      <c r="I91" s="97" t="s">
        <v>199</v>
      </c>
      <c r="J91" s="97"/>
    </row>
    <row r="92" spans="1:11" ht="18" hidden="1" customHeight="1" outlineLevel="1" x14ac:dyDescent="0.45">
      <c r="A92" s="89"/>
      <c r="B92" s="89"/>
      <c r="C92" s="89"/>
      <c r="D92" s="18"/>
      <c r="E92" s="90"/>
      <c r="F92" s="90"/>
      <c r="G92" s="91"/>
      <c r="H92" s="91"/>
      <c r="I92" s="91"/>
      <c r="J92" s="91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91"/>
      <c r="H93" s="91"/>
      <c r="I93" s="91"/>
      <c r="J93" s="91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91"/>
      <c r="H94" s="91"/>
      <c r="I94" s="91"/>
      <c r="J94" s="91"/>
    </row>
    <row r="95" spans="1:11" ht="18" hidden="1" customHeight="1" outlineLevel="1" x14ac:dyDescent="0.45">
      <c r="A95" s="92" t="s">
        <v>198</v>
      </c>
      <c r="B95" s="92"/>
      <c r="C95" s="92"/>
      <c r="D95" s="93"/>
      <c r="E95" s="94">
        <f>SUM(E92:F94)</f>
        <v>0</v>
      </c>
      <c r="F95" s="95"/>
      <c r="G95" s="17"/>
      <c r="H95" s="17"/>
      <c r="I95" s="17"/>
      <c r="J95" s="17"/>
    </row>
    <row r="96" spans="1:11" ht="18" hidden="1" customHeight="1" outlineLevel="1" x14ac:dyDescent="0.45">
      <c r="A96" s="17" t="s">
        <v>266</v>
      </c>
      <c r="B96" s="96"/>
      <c r="C96" s="96"/>
      <c r="D96" s="96"/>
      <c r="E96" s="96"/>
      <c r="K96" s="52" t="s">
        <v>262</v>
      </c>
    </row>
    <row r="97" spans="1:11" ht="36" hidden="1" customHeight="1" outlineLevel="1" x14ac:dyDescent="0.45">
      <c r="A97" s="97" t="s">
        <v>203</v>
      </c>
      <c r="B97" s="97"/>
      <c r="C97" s="97"/>
      <c r="D97" s="19" t="s">
        <v>202</v>
      </c>
      <c r="E97" s="98" t="s">
        <v>201</v>
      </c>
      <c r="F97" s="98"/>
      <c r="G97" s="97" t="s">
        <v>200</v>
      </c>
      <c r="H97" s="97"/>
      <c r="I97" s="97" t="s">
        <v>199</v>
      </c>
      <c r="J97" s="97"/>
    </row>
    <row r="98" spans="1:11" ht="18" hidden="1" customHeight="1" outlineLevel="1" x14ac:dyDescent="0.45">
      <c r="A98" s="89"/>
      <c r="B98" s="89"/>
      <c r="C98" s="89"/>
      <c r="D98" s="18"/>
      <c r="E98" s="90"/>
      <c r="F98" s="90"/>
      <c r="G98" s="91"/>
      <c r="H98" s="91"/>
      <c r="I98" s="91"/>
      <c r="J98" s="91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91"/>
      <c r="H99" s="91"/>
      <c r="I99" s="91"/>
      <c r="J99" s="91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91"/>
      <c r="H100" s="91"/>
      <c r="I100" s="91"/>
      <c r="J100" s="91"/>
    </row>
    <row r="101" spans="1:11" ht="18" hidden="1" customHeight="1" outlineLevel="1" x14ac:dyDescent="0.45">
      <c r="A101" s="92" t="s">
        <v>198</v>
      </c>
      <c r="B101" s="92"/>
      <c r="C101" s="92"/>
      <c r="D101" s="93"/>
      <c r="E101" s="94">
        <f>SUM(E98:F100)</f>
        <v>0</v>
      </c>
      <c r="F101" s="95"/>
      <c r="G101" s="17"/>
      <c r="H101" s="17"/>
      <c r="I101" s="17"/>
      <c r="J101" s="17"/>
    </row>
    <row r="102" spans="1:11" ht="18" hidden="1" customHeight="1" outlineLevel="1" x14ac:dyDescent="0.45">
      <c r="A102" s="17" t="s">
        <v>267</v>
      </c>
      <c r="B102" s="96"/>
      <c r="C102" s="96"/>
      <c r="D102" s="96"/>
      <c r="E102" s="96"/>
      <c r="K102" s="52" t="s">
        <v>262</v>
      </c>
    </row>
    <row r="103" spans="1:11" ht="36" hidden="1" customHeight="1" outlineLevel="1" x14ac:dyDescent="0.45">
      <c r="A103" s="97" t="s">
        <v>203</v>
      </c>
      <c r="B103" s="97"/>
      <c r="C103" s="97"/>
      <c r="D103" s="19" t="s">
        <v>202</v>
      </c>
      <c r="E103" s="98" t="s">
        <v>201</v>
      </c>
      <c r="F103" s="98"/>
      <c r="G103" s="97" t="s">
        <v>200</v>
      </c>
      <c r="H103" s="97"/>
      <c r="I103" s="97" t="s">
        <v>199</v>
      </c>
      <c r="J103" s="97"/>
    </row>
    <row r="104" spans="1:11" ht="18" hidden="1" customHeight="1" outlineLevel="1" x14ac:dyDescent="0.45">
      <c r="A104" s="89"/>
      <c r="B104" s="89"/>
      <c r="C104" s="89"/>
      <c r="D104" s="18"/>
      <c r="E104" s="90"/>
      <c r="F104" s="90"/>
      <c r="G104" s="91"/>
      <c r="H104" s="91"/>
      <c r="I104" s="91"/>
      <c r="J104" s="91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91"/>
      <c r="H105" s="91"/>
      <c r="I105" s="91"/>
      <c r="J105" s="91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91"/>
      <c r="H106" s="91"/>
      <c r="I106" s="91"/>
      <c r="J106" s="91"/>
    </row>
    <row r="107" spans="1:11" ht="18" hidden="1" customHeight="1" outlineLevel="1" x14ac:dyDescent="0.45">
      <c r="A107" s="92" t="s">
        <v>198</v>
      </c>
      <c r="B107" s="92"/>
      <c r="C107" s="92"/>
      <c r="D107" s="93"/>
      <c r="E107" s="94">
        <f>SUM(E104:F106)</f>
        <v>0</v>
      </c>
      <c r="F107" s="95"/>
      <c r="G107" s="17"/>
      <c r="H107" s="17"/>
      <c r="I107" s="17"/>
      <c r="J107" s="17"/>
    </row>
    <row r="108" spans="1:11" ht="18" hidden="1" customHeight="1" outlineLevel="1" x14ac:dyDescent="0.45">
      <c r="A108" s="17" t="s">
        <v>268</v>
      </c>
      <c r="B108" s="96"/>
      <c r="C108" s="96"/>
      <c r="D108" s="96"/>
      <c r="E108" s="96"/>
      <c r="K108" s="52" t="s">
        <v>262</v>
      </c>
    </row>
    <row r="109" spans="1:11" ht="36" hidden="1" customHeight="1" outlineLevel="1" x14ac:dyDescent="0.45">
      <c r="A109" s="97" t="s">
        <v>203</v>
      </c>
      <c r="B109" s="97"/>
      <c r="C109" s="97"/>
      <c r="D109" s="19" t="s">
        <v>202</v>
      </c>
      <c r="E109" s="98" t="s">
        <v>201</v>
      </c>
      <c r="F109" s="98"/>
      <c r="G109" s="97" t="s">
        <v>200</v>
      </c>
      <c r="H109" s="97"/>
      <c r="I109" s="97" t="s">
        <v>199</v>
      </c>
      <c r="J109" s="97"/>
    </row>
    <row r="110" spans="1:11" ht="18" hidden="1" customHeight="1" outlineLevel="1" x14ac:dyDescent="0.45">
      <c r="A110" s="89"/>
      <c r="B110" s="89"/>
      <c r="C110" s="89"/>
      <c r="D110" s="18"/>
      <c r="E110" s="90"/>
      <c r="F110" s="90"/>
      <c r="G110" s="91"/>
      <c r="H110" s="91"/>
      <c r="I110" s="91"/>
      <c r="J110" s="91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91"/>
      <c r="H111" s="91"/>
      <c r="I111" s="91"/>
      <c r="J111" s="91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91"/>
      <c r="H112" s="91"/>
      <c r="I112" s="91"/>
      <c r="J112" s="91"/>
    </row>
    <row r="113" spans="1:11" ht="18" hidden="1" customHeight="1" outlineLevel="1" x14ac:dyDescent="0.45">
      <c r="A113" s="92" t="s">
        <v>198</v>
      </c>
      <c r="B113" s="92"/>
      <c r="C113" s="92"/>
      <c r="D113" s="93"/>
      <c r="E113" s="94">
        <f>SUM(E110:F112)</f>
        <v>0</v>
      </c>
      <c r="F113" s="95"/>
      <c r="G113" s="17"/>
      <c r="H113" s="17"/>
      <c r="I113" s="17"/>
      <c r="J113" s="17"/>
    </row>
    <row r="114" spans="1:11" ht="18" hidden="1" customHeight="1" outlineLevel="1" x14ac:dyDescent="0.45">
      <c r="A114" s="17" t="s">
        <v>269</v>
      </c>
      <c r="B114" s="96"/>
      <c r="C114" s="96"/>
      <c r="D114" s="96"/>
      <c r="E114" s="96"/>
      <c r="K114" s="52" t="s">
        <v>262</v>
      </c>
    </row>
    <row r="115" spans="1:11" ht="36" hidden="1" customHeight="1" outlineLevel="1" x14ac:dyDescent="0.45">
      <c r="A115" s="97" t="s">
        <v>203</v>
      </c>
      <c r="B115" s="97"/>
      <c r="C115" s="97"/>
      <c r="D115" s="19" t="s">
        <v>202</v>
      </c>
      <c r="E115" s="98" t="s">
        <v>201</v>
      </c>
      <c r="F115" s="98"/>
      <c r="G115" s="97" t="s">
        <v>200</v>
      </c>
      <c r="H115" s="97"/>
      <c r="I115" s="97" t="s">
        <v>199</v>
      </c>
      <c r="J115" s="97"/>
    </row>
    <row r="116" spans="1:11" ht="18" hidden="1" customHeight="1" outlineLevel="1" x14ac:dyDescent="0.45">
      <c r="A116" s="89"/>
      <c r="B116" s="89"/>
      <c r="C116" s="89"/>
      <c r="D116" s="18"/>
      <c r="E116" s="90"/>
      <c r="F116" s="90"/>
      <c r="G116" s="91"/>
      <c r="H116" s="91"/>
      <c r="I116" s="91"/>
      <c r="J116" s="91"/>
    </row>
    <row r="117" spans="1:11" ht="18" hidden="1" customHeight="1" outlineLevel="1" x14ac:dyDescent="0.45">
      <c r="A117" s="89"/>
      <c r="B117" s="89"/>
      <c r="C117" s="89"/>
      <c r="D117" s="18"/>
      <c r="E117" s="90"/>
      <c r="F117" s="90"/>
      <c r="G117" s="91"/>
      <c r="H117" s="91"/>
      <c r="I117" s="91"/>
      <c r="J117" s="91"/>
    </row>
    <row r="118" spans="1:11" ht="18" hidden="1" customHeight="1" outlineLevel="1" x14ac:dyDescent="0.45">
      <c r="A118" s="89"/>
      <c r="B118" s="89"/>
      <c r="C118" s="89"/>
      <c r="D118" s="18"/>
      <c r="E118" s="90"/>
      <c r="F118" s="90"/>
      <c r="G118" s="91"/>
      <c r="H118" s="91"/>
      <c r="I118" s="91"/>
      <c r="J118" s="91"/>
    </row>
    <row r="119" spans="1:11" ht="18" hidden="1" customHeight="1" outlineLevel="1" x14ac:dyDescent="0.45">
      <c r="A119" s="92" t="s">
        <v>198</v>
      </c>
      <c r="B119" s="92"/>
      <c r="C119" s="92"/>
      <c r="D119" s="93"/>
      <c r="E119" s="94">
        <f>SUM(E116:F118)</f>
        <v>0</v>
      </c>
      <c r="F119" s="95"/>
      <c r="G119" s="17"/>
      <c r="H119" s="17"/>
      <c r="I119" s="17"/>
      <c r="J119" s="17"/>
    </row>
    <row r="120" spans="1:11" collapsed="1" x14ac:dyDescent="0.45">
      <c r="A120" s="1" t="s">
        <v>197</v>
      </c>
    </row>
    <row r="121" spans="1:11" x14ac:dyDescent="0.45">
      <c r="A121" s="1" t="s">
        <v>196</v>
      </c>
    </row>
    <row r="122" spans="1:11" x14ac:dyDescent="0.45">
      <c r="A122" s="1" t="s">
        <v>195</v>
      </c>
    </row>
    <row r="123" spans="1:11" x14ac:dyDescent="0.45">
      <c r="A123" s="1" t="s">
        <v>194</v>
      </c>
    </row>
    <row r="124" spans="1:11" x14ac:dyDescent="0.45">
      <c r="A124" s="1" t="s">
        <v>193</v>
      </c>
    </row>
  </sheetData>
  <mergeCells count="252">
    <mergeCell ref="A118:C118"/>
    <mergeCell ref="E118:F118"/>
    <mergeCell ref="G118:H118"/>
    <mergeCell ref="I118:J118"/>
    <mergeCell ref="A119:D119"/>
    <mergeCell ref="E119:F119"/>
    <mergeCell ref="I115:J115"/>
    <mergeCell ref="A116:C116"/>
    <mergeCell ref="E116:F116"/>
    <mergeCell ref="G116:H116"/>
    <mergeCell ref="I116:J116"/>
    <mergeCell ref="A117:C117"/>
    <mergeCell ref="E117:F117"/>
    <mergeCell ref="G117:H117"/>
    <mergeCell ref="I117:J117"/>
    <mergeCell ref="A113:D113"/>
    <mergeCell ref="E113:F113"/>
    <mergeCell ref="B114:E114"/>
    <mergeCell ref="A115:C115"/>
    <mergeCell ref="E115:F115"/>
    <mergeCell ref="G115:H115"/>
    <mergeCell ref="A111:C111"/>
    <mergeCell ref="E111:F111"/>
    <mergeCell ref="G111:H111"/>
    <mergeCell ref="I111:J111"/>
    <mergeCell ref="A112:C112"/>
    <mergeCell ref="E112:F112"/>
    <mergeCell ref="G112:H112"/>
    <mergeCell ref="I112:J112"/>
    <mergeCell ref="B108:E108"/>
    <mergeCell ref="A109:C109"/>
    <mergeCell ref="E109:F109"/>
    <mergeCell ref="G109:H109"/>
    <mergeCell ref="I109:J109"/>
    <mergeCell ref="A110:C110"/>
    <mergeCell ref="E110:F110"/>
    <mergeCell ref="G110:H110"/>
    <mergeCell ref="I110:J110"/>
    <mergeCell ref="A106:C106"/>
    <mergeCell ref="E106:F106"/>
    <mergeCell ref="G106:H106"/>
    <mergeCell ref="I106:J106"/>
    <mergeCell ref="A107:D107"/>
    <mergeCell ref="E107:F107"/>
    <mergeCell ref="I103:J103"/>
    <mergeCell ref="A104:C104"/>
    <mergeCell ref="E104:F104"/>
    <mergeCell ref="G104:H104"/>
    <mergeCell ref="I104:J104"/>
    <mergeCell ref="A105:C105"/>
    <mergeCell ref="E105:F105"/>
    <mergeCell ref="G105:H105"/>
    <mergeCell ref="I105:J105"/>
    <mergeCell ref="A101:D101"/>
    <mergeCell ref="E101:F101"/>
    <mergeCell ref="B102:E102"/>
    <mergeCell ref="A103:C103"/>
    <mergeCell ref="E103:F103"/>
    <mergeCell ref="G103:H103"/>
    <mergeCell ref="A99:C99"/>
    <mergeCell ref="E99:F99"/>
    <mergeCell ref="G99:H99"/>
    <mergeCell ref="I99:J99"/>
    <mergeCell ref="A100:C100"/>
    <mergeCell ref="E100:F100"/>
    <mergeCell ref="G100:H100"/>
    <mergeCell ref="I100:J100"/>
    <mergeCell ref="B96:E96"/>
    <mergeCell ref="A97:C97"/>
    <mergeCell ref="E97:F97"/>
    <mergeCell ref="G97:H97"/>
    <mergeCell ref="I97:J97"/>
    <mergeCell ref="A98:C98"/>
    <mergeCell ref="E98:F98"/>
    <mergeCell ref="G98:H98"/>
    <mergeCell ref="I98:J98"/>
    <mergeCell ref="A94:C94"/>
    <mergeCell ref="E94:F94"/>
    <mergeCell ref="G94:H94"/>
    <mergeCell ref="I94:J94"/>
    <mergeCell ref="A95:D95"/>
    <mergeCell ref="E95:F95"/>
    <mergeCell ref="I91:J91"/>
    <mergeCell ref="A92:C92"/>
    <mergeCell ref="E92:F92"/>
    <mergeCell ref="G92:H92"/>
    <mergeCell ref="I92:J92"/>
    <mergeCell ref="A93:C93"/>
    <mergeCell ref="E93:F93"/>
    <mergeCell ref="G93:H93"/>
    <mergeCell ref="I93:J93"/>
    <mergeCell ref="A89:D89"/>
    <mergeCell ref="E89:F89"/>
    <mergeCell ref="B90:E90"/>
    <mergeCell ref="A91:C91"/>
    <mergeCell ref="E91:F91"/>
    <mergeCell ref="G91:H91"/>
    <mergeCell ref="A87:C87"/>
    <mergeCell ref="E87:F87"/>
    <mergeCell ref="G87:H87"/>
    <mergeCell ref="I87:J87"/>
    <mergeCell ref="A88:C88"/>
    <mergeCell ref="E88:F88"/>
    <mergeCell ref="G88:H88"/>
    <mergeCell ref="I88:J88"/>
    <mergeCell ref="B84:E84"/>
    <mergeCell ref="A85:C85"/>
    <mergeCell ref="E85:F85"/>
    <mergeCell ref="G85:H85"/>
    <mergeCell ref="I85:J85"/>
    <mergeCell ref="A86:C86"/>
    <mergeCell ref="E86:F86"/>
    <mergeCell ref="G86:H86"/>
    <mergeCell ref="I86:J86"/>
    <mergeCell ref="A82:C82"/>
    <mergeCell ref="E82:F82"/>
    <mergeCell ref="G82:H82"/>
    <mergeCell ref="I82:J82"/>
    <mergeCell ref="A83:D83"/>
    <mergeCell ref="E83:F83"/>
    <mergeCell ref="I79:J79"/>
    <mergeCell ref="A80:C80"/>
    <mergeCell ref="E80:F80"/>
    <mergeCell ref="G80:H80"/>
    <mergeCell ref="I80:J80"/>
    <mergeCell ref="A81:C81"/>
    <mergeCell ref="E81:F81"/>
    <mergeCell ref="G81:H81"/>
    <mergeCell ref="I81:J81"/>
    <mergeCell ref="A77:D77"/>
    <mergeCell ref="E77:F77"/>
    <mergeCell ref="B78:E78"/>
    <mergeCell ref="A79:C79"/>
    <mergeCell ref="E79:F79"/>
    <mergeCell ref="G79:H79"/>
    <mergeCell ref="A75:C75"/>
    <mergeCell ref="E75:F75"/>
    <mergeCell ref="G75:H75"/>
    <mergeCell ref="I75:J75"/>
    <mergeCell ref="A76:C76"/>
    <mergeCell ref="E76:F76"/>
    <mergeCell ref="G76:H76"/>
    <mergeCell ref="I76:J76"/>
    <mergeCell ref="B72:E72"/>
    <mergeCell ref="A73:C73"/>
    <mergeCell ref="E73:F73"/>
    <mergeCell ref="G73:H73"/>
    <mergeCell ref="I73:J73"/>
    <mergeCell ref="A74:C74"/>
    <mergeCell ref="E74:F74"/>
    <mergeCell ref="G74:H74"/>
    <mergeCell ref="I74:J74"/>
    <mergeCell ref="A70:C70"/>
    <mergeCell ref="E70:F70"/>
    <mergeCell ref="G70:H70"/>
    <mergeCell ref="I70:J70"/>
    <mergeCell ref="A71:D71"/>
    <mergeCell ref="E71:F71"/>
    <mergeCell ref="I67:J67"/>
    <mergeCell ref="A68:C68"/>
    <mergeCell ref="E68:F68"/>
    <mergeCell ref="G68:H68"/>
    <mergeCell ref="I68:J68"/>
    <mergeCell ref="A69:C69"/>
    <mergeCell ref="E69:F69"/>
    <mergeCell ref="G69:H69"/>
    <mergeCell ref="I69:J69"/>
    <mergeCell ref="A65:D65"/>
    <mergeCell ref="E65:F65"/>
    <mergeCell ref="B66:E66"/>
    <mergeCell ref="A67:C67"/>
    <mergeCell ref="E67:F67"/>
    <mergeCell ref="G67:H67"/>
    <mergeCell ref="A63:C63"/>
    <mergeCell ref="E63:F63"/>
    <mergeCell ref="G63:H63"/>
    <mergeCell ref="I63:J63"/>
    <mergeCell ref="A64:C64"/>
    <mergeCell ref="E64:F64"/>
    <mergeCell ref="G64:H64"/>
    <mergeCell ref="I64:J64"/>
    <mergeCell ref="B60:E60"/>
    <mergeCell ref="A61:C61"/>
    <mergeCell ref="E61:F61"/>
    <mergeCell ref="G61:H61"/>
    <mergeCell ref="I61:J61"/>
    <mergeCell ref="A62:C62"/>
    <mergeCell ref="E62:F62"/>
    <mergeCell ref="G62:H62"/>
    <mergeCell ref="I62:J62"/>
    <mergeCell ref="B52:C52"/>
    <mergeCell ref="B53:C53"/>
    <mergeCell ref="B54:C54"/>
    <mergeCell ref="B55:C55"/>
    <mergeCell ref="B56:C56"/>
    <mergeCell ref="B57:C57"/>
    <mergeCell ref="B46:C46"/>
    <mergeCell ref="B47:C47"/>
    <mergeCell ref="K47:K51"/>
    <mergeCell ref="B48:C48"/>
    <mergeCell ref="B49:C49"/>
    <mergeCell ref="B50:C50"/>
    <mergeCell ref="B51:C51"/>
    <mergeCell ref="A42:B42"/>
    <mergeCell ref="C42:D42"/>
    <mergeCell ref="E42:F42"/>
    <mergeCell ref="G42:H42"/>
    <mergeCell ref="A43:B43"/>
    <mergeCell ref="C43:D43"/>
    <mergeCell ref="E43:F43"/>
    <mergeCell ref="G43:H43"/>
    <mergeCell ref="A32:J32"/>
    <mergeCell ref="A33:J33"/>
    <mergeCell ref="A34:G34"/>
    <mergeCell ref="B38:F38"/>
    <mergeCell ref="A41:B41"/>
    <mergeCell ref="C41:D41"/>
    <mergeCell ref="E41:F41"/>
    <mergeCell ref="G41:H41"/>
    <mergeCell ref="A17:B21"/>
    <mergeCell ref="C17:D17"/>
    <mergeCell ref="E17:J17"/>
    <mergeCell ref="C18:D18"/>
    <mergeCell ref="E18:J18"/>
    <mergeCell ref="C19:D19"/>
    <mergeCell ref="E19:J19"/>
    <mergeCell ref="C20:D20"/>
    <mergeCell ref="A25:D31"/>
    <mergeCell ref="E29:F29"/>
    <mergeCell ref="G29:J29"/>
    <mergeCell ref="E30:F30"/>
    <mergeCell ref="G30:J30"/>
    <mergeCell ref="E31:F31"/>
    <mergeCell ref="G31:J31"/>
    <mergeCell ref="E20:J20"/>
    <mergeCell ref="C21:D21"/>
    <mergeCell ref="E21:J21"/>
    <mergeCell ref="A22:D22"/>
    <mergeCell ref="E22:J22"/>
    <mergeCell ref="A23:D24"/>
    <mergeCell ref="E23:J23"/>
    <mergeCell ref="E24:F24"/>
    <mergeCell ref="H24:I24"/>
    <mergeCell ref="A6:J6"/>
    <mergeCell ref="A9:C9"/>
    <mergeCell ref="D9:J9"/>
    <mergeCell ref="A10:C10"/>
    <mergeCell ref="D10:J10"/>
    <mergeCell ref="A11:C11"/>
    <mergeCell ref="D11:J11"/>
    <mergeCell ref="A14:B14"/>
    <mergeCell ref="A15:B15"/>
  </mergeCells>
  <phoneticPr fontId="1"/>
  <dataValidations count="1">
    <dataValidation type="list" allowBlank="1" showInputMessage="1" showErrorMessage="1" sqref="E26:E27" xr:uid="{05999849-0BEA-466E-A689-D08C4C39925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35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52A002A-B95B-4109-B4C9-AF16D0D3A4F6}">
          <x14:formula1>
            <xm:f>データセット!$H$2:$H$5</xm:f>
          </x14:formula1>
          <xm:sqref>E18:J18</xm:sqref>
        </x14:dataValidation>
        <x14:dataValidation type="list" allowBlank="1" showInputMessage="1" showErrorMessage="1" xr:uid="{89907C00-3460-4E50-8241-D842DD1AF1D9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E797ECB4-BA30-4162-AD88-B4FA1634C8F6}">
          <x14:formula1>
            <xm:f>データセット!$C$2:$C$67</xm:f>
          </x14:formula1>
          <xm:sqref>D11:J11</xm:sqref>
        </x14:dataValidation>
        <x14:dataValidation type="list" allowBlank="1" showInputMessage="1" showErrorMessage="1" xr:uid="{A355B5F8-B52D-4C01-B834-1BE49C068419}">
          <x14:formula1>
            <xm:f>データセット!$Q$3:$Q$19</xm:f>
          </x14:formula1>
          <xm:sqref>B114:E114 B60:E60 B66:E66 B72:E72 B78:E78 B84:E84 B90:E90 B96:E96 B102:E102 B108:E108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AB78-E649-4FCF-A53D-3EB89507A645}">
  <sheetPr>
    <tabColor rgb="FFFFC000"/>
  </sheetPr>
  <dimension ref="A1:AF124"/>
  <sheetViews>
    <sheetView view="pageBreakPreview" topLeftCell="A3" zoomScale="90" zoomScaleNormal="90" zoomScaleSheetLayoutView="90" workbookViewId="0">
      <selection activeCell="G15" sqref="G15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52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284</v>
      </c>
      <c r="B1" s="1" t="s">
        <v>285</v>
      </c>
      <c r="C1" s="1" t="s">
        <v>126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135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D57</f>
        <v>0</v>
      </c>
      <c r="O2" s="30">
        <f>J57</f>
        <v>0</v>
      </c>
      <c r="P2" s="30" t="str">
        <f>IFERROR((VLOOKUP(P1,$B$47:$D$56,3,0)),"")</f>
        <v/>
      </c>
      <c r="Q2" s="30" t="str">
        <f t="shared" ref="Q2:AE2" si="0">IFERROR((VLOOKUP(Q1,$B$47:$D$56,3,0)),"")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 t="str">
        <f t="shared" si="0"/>
        <v/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>IFERROR((VLOOKUP(AF1,$B$47:$D$56,3,0)),"")</f>
        <v/>
      </c>
    </row>
    <row r="3" spans="1:32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</row>
    <row r="4" spans="1:32" ht="17.25" customHeight="1" x14ac:dyDescent="0.45">
      <c r="A4" s="2"/>
      <c r="B4" s="2"/>
      <c r="C4" s="2"/>
      <c r="D4" s="2"/>
      <c r="E4" s="2"/>
      <c r="F4" s="2"/>
      <c r="G4" s="2"/>
      <c r="H4" s="2"/>
    </row>
    <row r="5" spans="1:32" ht="17.25" customHeight="1" x14ac:dyDescent="0.45">
      <c r="A5" s="2"/>
      <c r="B5" s="2"/>
      <c r="C5" s="2"/>
      <c r="D5" s="2"/>
      <c r="E5" s="2"/>
      <c r="F5" s="2"/>
      <c r="G5" s="2"/>
      <c r="H5" s="2"/>
    </row>
    <row r="6" spans="1:32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32" ht="17.25" customHeight="1" x14ac:dyDescent="0.45">
      <c r="A7" s="6"/>
      <c r="B7" s="6"/>
      <c r="C7" s="6"/>
      <c r="D7" s="6"/>
      <c r="E7" s="6"/>
      <c r="F7" s="6"/>
      <c r="G7" s="6"/>
      <c r="H7" s="6"/>
    </row>
    <row r="8" spans="1:32" ht="17.25" customHeight="1" x14ac:dyDescent="0.45">
      <c r="A8" s="6"/>
      <c r="B8" s="6"/>
      <c r="C8" s="6"/>
      <c r="D8" s="6"/>
      <c r="E8" s="6"/>
      <c r="F8" s="6"/>
      <c r="G8" s="6"/>
      <c r="H8" s="6"/>
    </row>
    <row r="9" spans="1:32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225</v>
      </c>
    </row>
    <row r="10" spans="1:32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225</v>
      </c>
    </row>
    <row r="11" spans="1:32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</row>
    <row r="13" spans="1:32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</row>
    <row r="14" spans="1:32" ht="19.5" customHeight="1" x14ac:dyDescent="0.45">
      <c r="A14" s="123" t="s">
        <v>253</v>
      </c>
      <c r="B14" s="123"/>
      <c r="C14" s="2" t="s">
        <v>135</v>
      </c>
      <c r="D14" s="2"/>
      <c r="E14" s="2"/>
      <c r="F14" s="2"/>
      <c r="G14" s="2"/>
      <c r="H14" s="2"/>
      <c r="I14" s="2"/>
      <c r="J14" s="2"/>
    </row>
    <row r="15" spans="1:32" ht="19.5" customHeight="1" x14ac:dyDescent="0.45">
      <c r="A15" s="123"/>
      <c r="B15" s="123"/>
      <c r="C15" s="2" t="s">
        <v>133</v>
      </c>
      <c r="D15" s="2"/>
      <c r="E15" s="2"/>
      <c r="F15" s="2"/>
      <c r="G15" s="2"/>
      <c r="H15" s="2"/>
      <c r="I15" s="2"/>
      <c r="J15" s="2"/>
    </row>
    <row r="16" spans="1:32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225</v>
      </c>
    </row>
    <row r="18" spans="1:1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225</v>
      </c>
    </row>
    <row r="20" spans="1:1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225</v>
      </c>
    </row>
    <row r="21" spans="1:1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225</v>
      </c>
    </row>
    <row r="22" spans="1:1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</row>
    <row r="24" spans="1:1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225</v>
      </c>
    </row>
    <row r="25" spans="1:1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</row>
    <row r="26" spans="1:1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</row>
    <row r="29" spans="1:1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225</v>
      </c>
    </row>
    <row r="30" spans="1:1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225</v>
      </c>
    </row>
    <row r="31" spans="1:1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225</v>
      </c>
    </row>
    <row r="32" spans="1:1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</row>
    <row r="35" spans="1:11" ht="17.25" customHeight="1" x14ac:dyDescent="0.45">
      <c r="A35" s="7"/>
      <c r="B35" s="7"/>
      <c r="C35" s="7"/>
      <c r="D35" s="7"/>
      <c r="E35" s="7"/>
      <c r="F35" s="7"/>
      <c r="G35" s="7"/>
    </row>
    <row r="36" spans="1:11" ht="22.5" customHeight="1" x14ac:dyDescent="0.45">
      <c r="A36" s="2" t="s">
        <v>240</v>
      </c>
    </row>
    <row r="37" spans="1:11" ht="18" customHeight="1" x14ac:dyDescent="0.45">
      <c r="A37" s="4" t="s">
        <v>236</v>
      </c>
      <c r="H37" s="18"/>
      <c r="I37" s="1" t="s">
        <v>225</v>
      </c>
    </row>
    <row r="38" spans="1:11" ht="18" customHeight="1" x14ac:dyDescent="0.45">
      <c r="A38" s="29" t="s">
        <v>189</v>
      </c>
      <c r="B38" s="124" t="str">
        <f>IF(D9="","",D9)</f>
        <v/>
      </c>
      <c r="C38" s="124"/>
      <c r="D38" s="124"/>
      <c r="E38" s="124"/>
      <c r="F38" s="124"/>
      <c r="H38" s="28"/>
      <c r="I38" s="1" t="s">
        <v>224</v>
      </c>
    </row>
    <row r="39" spans="1:11" ht="18" customHeight="1" x14ac:dyDescent="0.45">
      <c r="B39" s="17"/>
      <c r="C39" s="17"/>
      <c r="D39" s="17"/>
      <c r="E39" s="17"/>
      <c r="F39" s="17"/>
      <c r="H39" s="22"/>
      <c r="I39" s="1" t="s">
        <v>223</v>
      </c>
    </row>
    <row r="40" spans="1:11" ht="17.25" customHeight="1" x14ac:dyDescent="0.45">
      <c r="A40" s="4" t="s">
        <v>222</v>
      </c>
      <c r="B40" s="17"/>
      <c r="C40" s="17"/>
      <c r="D40" s="17"/>
      <c r="E40" s="17"/>
      <c r="F40" s="17"/>
    </row>
    <row r="41" spans="1:11" ht="17.25" customHeight="1" x14ac:dyDescent="0.45">
      <c r="A41" s="97"/>
      <c r="B41" s="97"/>
      <c r="C41" s="97" t="s">
        <v>136</v>
      </c>
      <c r="D41" s="97"/>
      <c r="E41" s="97" t="s">
        <v>137</v>
      </c>
      <c r="F41" s="97"/>
      <c r="G41" s="97" t="s">
        <v>221</v>
      </c>
      <c r="H41" s="97"/>
    </row>
    <row r="42" spans="1:11" ht="17.25" customHeight="1" x14ac:dyDescent="0.45">
      <c r="A42" s="126" t="s">
        <v>220</v>
      </c>
      <c r="B42" s="126"/>
      <c r="C42" s="89"/>
      <c r="D42" s="89"/>
      <c r="E42" s="129" t="s">
        <v>138</v>
      </c>
      <c r="F42" s="127"/>
      <c r="G42" s="125">
        <f>ROUNDUP(C42/10,0)</f>
        <v>0</v>
      </c>
      <c r="H42" s="125"/>
    </row>
    <row r="43" spans="1:11" ht="17.25" customHeight="1" x14ac:dyDescent="0.45">
      <c r="A43" s="127" t="s">
        <v>219</v>
      </c>
      <c r="B43" s="127"/>
      <c r="C43" s="89"/>
      <c r="D43" s="89"/>
      <c r="E43" s="130" t="s">
        <v>139</v>
      </c>
      <c r="F43" s="127"/>
      <c r="G43" s="125">
        <f>ROUNDUP(C43/20,0)</f>
        <v>0</v>
      </c>
      <c r="H43" s="125"/>
    </row>
    <row r="44" spans="1:11" ht="17.25" customHeight="1" x14ac:dyDescent="0.45">
      <c r="B44" s="17"/>
      <c r="C44" s="17"/>
      <c r="D44" s="17"/>
      <c r="E44" s="17"/>
      <c r="F44" s="17"/>
    </row>
    <row r="45" spans="1:11" ht="17.25" customHeight="1" x14ac:dyDescent="0.45">
      <c r="A45" s="4" t="s">
        <v>218</v>
      </c>
      <c r="J45" s="61" t="s">
        <v>127</v>
      </c>
    </row>
    <row r="46" spans="1:11" ht="36" customHeight="1" x14ac:dyDescent="0.45">
      <c r="A46" s="27"/>
      <c r="B46" s="97" t="s">
        <v>147</v>
      </c>
      <c r="C46" s="97"/>
      <c r="D46" s="20" t="s">
        <v>217</v>
      </c>
      <c r="E46" s="19" t="s">
        <v>216</v>
      </c>
      <c r="F46" s="19" t="s">
        <v>215</v>
      </c>
      <c r="G46" s="26" t="s">
        <v>214</v>
      </c>
      <c r="H46" s="25" t="s">
        <v>213</v>
      </c>
      <c r="I46" s="19" t="s">
        <v>231</v>
      </c>
      <c r="J46" s="24" t="s">
        <v>232</v>
      </c>
      <c r="K46" s="60" t="s">
        <v>277</v>
      </c>
    </row>
    <row r="47" spans="1:11" ht="18" customHeight="1" x14ac:dyDescent="0.45">
      <c r="A47" s="41" t="s">
        <v>208</v>
      </c>
      <c r="B47" s="105" t="str">
        <f>IF(VLOOKUP(A47,$A$60:$F$119,2,0)="","",VLOOKUP(A47,$A$60:$F$119,2,0))</f>
        <v/>
      </c>
      <c r="C47" s="105"/>
      <c r="D47" s="37">
        <f>E65</f>
        <v>0</v>
      </c>
      <c r="E47" s="23" t="s">
        <v>209</v>
      </c>
      <c r="F47" s="37">
        <f>D47*3/4</f>
        <v>0</v>
      </c>
      <c r="G47" s="38"/>
      <c r="H47" s="18"/>
      <c r="I47" s="37">
        <f>G47*H47</f>
        <v>0</v>
      </c>
      <c r="J47" s="36">
        <f>MIN(F47,I47)</f>
        <v>0</v>
      </c>
      <c r="K47" s="88" t="s">
        <v>276</v>
      </c>
    </row>
    <row r="48" spans="1:11" ht="18" customHeight="1" x14ac:dyDescent="0.45">
      <c r="A48" s="41" t="s">
        <v>207</v>
      </c>
      <c r="B48" s="105" t="str">
        <f t="shared" ref="B48:B56" si="1">IF(VLOOKUP(A48,$A$60:$F$119,2,0)="","",VLOOKUP(A48,$A$60:$F$119,2,0))</f>
        <v/>
      </c>
      <c r="C48" s="105"/>
      <c r="D48" s="37">
        <f>E71</f>
        <v>0</v>
      </c>
      <c r="E48" s="23" t="s">
        <v>209</v>
      </c>
      <c r="F48" s="37">
        <f>D48*3/4</f>
        <v>0</v>
      </c>
      <c r="G48" s="38"/>
      <c r="H48" s="18"/>
      <c r="I48" s="37">
        <f>G48*H48</f>
        <v>0</v>
      </c>
      <c r="J48" s="36">
        <f>MIN(F48,I48)</f>
        <v>0</v>
      </c>
      <c r="K48" s="88"/>
    </row>
    <row r="49" spans="1:11" ht="18" customHeight="1" x14ac:dyDescent="0.45">
      <c r="A49" s="41" t="s">
        <v>206</v>
      </c>
      <c r="B49" s="105" t="str">
        <f t="shared" si="1"/>
        <v/>
      </c>
      <c r="C49" s="105"/>
      <c r="D49" s="37">
        <f>E77</f>
        <v>0</v>
      </c>
      <c r="E49" s="23" t="s">
        <v>209</v>
      </c>
      <c r="F49" s="37">
        <f>D49*3/4</f>
        <v>0</v>
      </c>
      <c r="G49" s="38"/>
      <c r="H49" s="18"/>
      <c r="I49" s="37">
        <f>G49*H49</f>
        <v>0</v>
      </c>
      <c r="J49" s="36">
        <f>MIN(F49,I49)</f>
        <v>0</v>
      </c>
      <c r="K49" s="88"/>
    </row>
    <row r="50" spans="1:11" ht="18" customHeight="1" x14ac:dyDescent="0.45">
      <c r="A50" s="41" t="s">
        <v>205</v>
      </c>
      <c r="B50" s="105" t="str">
        <f t="shared" si="1"/>
        <v/>
      </c>
      <c r="C50" s="105"/>
      <c r="D50" s="37">
        <f>E83</f>
        <v>0</v>
      </c>
      <c r="E50" s="23" t="s">
        <v>209</v>
      </c>
      <c r="F50" s="37">
        <f>D50*3/4</f>
        <v>0</v>
      </c>
      <c r="G50" s="38"/>
      <c r="H50" s="18"/>
      <c r="I50" s="37">
        <f>G50*H50</f>
        <v>0</v>
      </c>
      <c r="J50" s="36">
        <f>MIN(F50,I50)</f>
        <v>0</v>
      </c>
      <c r="K50" s="88"/>
    </row>
    <row r="51" spans="1:11" ht="18" customHeight="1" x14ac:dyDescent="0.45">
      <c r="A51" s="41" t="s">
        <v>204</v>
      </c>
      <c r="B51" s="105" t="str">
        <f t="shared" si="1"/>
        <v/>
      </c>
      <c r="C51" s="105"/>
      <c r="D51" s="37">
        <f>E89</f>
        <v>0</v>
      </c>
      <c r="E51" s="23" t="s">
        <v>209</v>
      </c>
      <c r="F51" s="37">
        <f>D51*3/4</f>
        <v>0</v>
      </c>
      <c r="G51" s="38"/>
      <c r="H51" s="18"/>
      <c r="I51" s="37">
        <f>G51*H51</f>
        <v>0</v>
      </c>
      <c r="J51" s="36">
        <f>MIN(F51,I51)</f>
        <v>0</v>
      </c>
      <c r="K51" s="88"/>
    </row>
    <row r="52" spans="1:11" ht="18" hidden="1" customHeight="1" outlineLevel="1" x14ac:dyDescent="0.45">
      <c r="A52" s="41" t="s">
        <v>265</v>
      </c>
      <c r="B52" s="105" t="str">
        <f t="shared" si="1"/>
        <v/>
      </c>
      <c r="C52" s="105"/>
      <c r="D52" s="37">
        <f>E95</f>
        <v>0</v>
      </c>
      <c r="E52" s="23" t="s">
        <v>209</v>
      </c>
      <c r="F52" s="37">
        <f t="shared" ref="F52:F56" si="2">D52*3/4</f>
        <v>0</v>
      </c>
      <c r="G52" s="38"/>
      <c r="H52" s="18"/>
      <c r="I52" s="37">
        <f t="shared" ref="I52:I56" si="3">G52*H52</f>
        <v>0</v>
      </c>
      <c r="J52" s="36">
        <f t="shared" ref="J52:J56" si="4">MIN(F52,I52)</f>
        <v>0</v>
      </c>
      <c r="K52" s="59"/>
    </row>
    <row r="53" spans="1:11" ht="18" hidden="1" customHeight="1" outlineLevel="1" x14ac:dyDescent="0.45">
      <c r="A53" s="41" t="s">
        <v>266</v>
      </c>
      <c r="B53" s="105" t="str">
        <f t="shared" si="1"/>
        <v/>
      </c>
      <c r="C53" s="105"/>
      <c r="D53" s="37">
        <f>E101</f>
        <v>0</v>
      </c>
      <c r="E53" s="23" t="s">
        <v>209</v>
      </c>
      <c r="F53" s="37">
        <f t="shared" si="2"/>
        <v>0</v>
      </c>
      <c r="G53" s="38"/>
      <c r="H53" s="18"/>
      <c r="I53" s="37">
        <f t="shared" si="3"/>
        <v>0</v>
      </c>
      <c r="J53" s="36">
        <f t="shared" si="4"/>
        <v>0</v>
      </c>
    </row>
    <row r="54" spans="1:11" ht="18" hidden="1" customHeight="1" outlineLevel="1" x14ac:dyDescent="0.45">
      <c r="A54" s="41" t="s">
        <v>267</v>
      </c>
      <c r="B54" s="105" t="str">
        <f t="shared" si="1"/>
        <v/>
      </c>
      <c r="C54" s="105"/>
      <c r="D54" s="37">
        <f>E107</f>
        <v>0</v>
      </c>
      <c r="E54" s="23" t="s">
        <v>209</v>
      </c>
      <c r="F54" s="37">
        <f t="shared" si="2"/>
        <v>0</v>
      </c>
      <c r="G54" s="38"/>
      <c r="H54" s="18"/>
      <c r="I54" s="37">
        <f t="shared" si="3"/>
        <v>0</v>
      </c>
      <c r="J54" s="36">
        <f t="shared" si="4"/>
        <v>0</v>
      </c>
    </row>
    <row r="55" spans="1:11" ht="18" hidden="1" customHeight="1" outlineLevel="1" x14ac:dyDescent="0.45">
      <c r="A55" s="41" t="s">
        <v>268</v>
      </c>
      <c r="B55" s="105" t="str">
        <f t="shared" si="1"/>
        <v/>
      </c>
      <c r="C55" s="105"/>
      <c r="D55" s="37">
        <f>E113</f>
        <v>0</v>
      </c>
      <c r="E55" s="23" t="s">
        <v>209</v>
      </c>
      <c r="F55" s="37">
        <f t="shared" si="2"/>
        <v>0</v>
      </c>
      <c r="G55" s="38"/>
      <c r="H55" s="18"/>
      <c r="I55" s="37">
        <f t="shared" si="3"/>
        <v>0</v>
      </c>
      <c r="J55" s="36">
        <f t="shared" si="4"/>
        <v>0</v>
      </c>
    </row>
    <row r="56" spans="1:11" ht="18" hidden="1" customHeight="1" outlineLevel="1" x14ac:dyDescent="0.45">
      <c r="A56" s="41" t="s">
        <v>269</v>
      </c>
      <c r="B56" s="105" t="str">
        <f t="shared" si="1"/>
        <v/>
      </c>
      <c r="C56" s="105"/>
      <c r="D56" s="37">
        <f>E119</f>
        <v>0</v>
      </c>
      <c r="E56" s="23" t="s">
        <v>209</v>
      </c>
      <c r="F56" s="37">
        <f t="shared" si="2"/>
        <v>0</v>
      </c>
      <c r="G56" s="38"/>
      <c r="H56" s="18"/>
      <c r="I56" s="37">
        <f t="shared" si="3"/>
        <v>0</v>
      </c>
      <c r="J56" s="36">
        <f t="shared" si="4"/>
        <v>0</v>
      </c>
    </row>
    <row r="57" spans="1:11" ht="18" customHeight="1" collapsed="1" x14ac:dyDescent="0.45">
      <c r="A57" s="41" t="s">
        <v>198</v>
      </c>
      <c r="B57" s="128"/>
      <c r="C57" s="128"/>
      <c r="D57" s="37">
        <f>SUM(D47:D56)</f>
        <v>0</v>
      </c>
      <c r="E57" s="21"/>
      <c r="F57" s="21"/>
      <c r="G57" s="21"/>
      <c r="H57" s="21"/>
      <c r="I57" s="39"/>
      <c r="J57" s="36">
        <f>ROUNDDOWN(SUM(J47:J56),-3)</f>
        <v>0</v>
      </c>
    </row>
    <row r="58" spans="1:11" ht="18" customHeight="1" x14ac:dyDescent="0.45">
      <c r="I58" s="1" t="s">
        <v>233</v>
      </c>
      <c r="J58" s="35"/>
    </row>
    <row r="59" spans="1:11" ht="17.25" customHeight="1" x14ac:dyDescent="0.45">
      <c r="A59" s="4" t="s">
        <v>271</v>
      </c>
      <c r="J59" s="61" t="s">
        <v>127</v>
      </c>
    </row>
    <row r="60" spans="1:11" ht="18" customHeight="1" x14ac:dyDescent="0.45">
      <c r="A60" s="17" t="s">
        <v>208</v>
      </c>
      <c r="B60" s="96"/>
      <c r="C60" s="96"/>
      <c r="D60" s="96"/>
      <c r="E60" s="96"/>
      <c r="K60" s="52" t="s">
        <v>262</v>
      </c>
    </row>
    <row r="61" spans="1:11" ht="36" customHeight="1" x14ac:dyDescent="0.45">
      <c r="A61" s="97" t="s">
        <v>203</v>
      </c>
      <c r="B61" s="97"/>
      <c r="C61" s="97"/>
      <c r="D61" s="19" t="s">
        <v>202</v>
      </c>
      <c r="E61" s="98" t="s">
        <v>201</v>
      </c>
      <c r="F61" s="98"/>
      <c r="G61" s="97" t="s">
        <v>200</v>
      </c>
      <c r="H61" s="97"/>
      <c r="I61" s="97" t="s">
        <v>199</v>
      </c>
      <c r="J61" s="97"/>
      <c r="K61" s="52" t="s">
        <v>278</v>
      </c>
    </row>
    <row r="62" spans="1:11" ht="18" customHeight="1" x14ac:dyDescent="0.45">
      <c r="A62" s="89"/>
      <c r="B62" s="89"/>
      <c r="C62" s="89"/>
      <c r="D62" s="18"/>
      <c r="E62" s="90"/>
      <c r="F62" s="90"/>
      <c r="G62" s="89"/>
      <c r="H62" s="89"/>
      <c r="I62" s="89"/>
      <c r="J62" s="89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</row>
    <row r="65" spans="1:11" ht="18" customHeight="1" x14ac:dyDescent="0.45">
      <c r="A65" s="92" t="s">
        <v>198</v>
      </c>
      <c r="B65" s="92"/>
      <c r="C65" s="92"/>
      <c r="D65" s="93"/>
      <c r="E65" s="94">
        <f>SUM(E62:F64)</f>
        <v>0</v>
      </c>
      <c r="F65" s="95"/>
      <c r="G65" s="17"/>
      <c r="H65" s="17"/>
      <c r="I65" s="17"/>
      <c r="J65" s="17"/>
    </row>
    <row r="66" spans="1:11" ht="18" customHeight="1" x14ac:dyDescent="0.45">
      <c r="A66" s="17" t="s">
        <v>207</v>
      </c>
      <c r="B66" s="96"/>
      <c r="C66" s="96"/>
      <c r="D66" s="96"/>
      <c r="E66" s="96"/>
      <c r="K66" s="52" t="s">
        <v>262</v>
      </c>
    </row>
    <row r="67" spans="1:11" ht="36.6" customHeight="1" x14ac:dyDescent="0.45">
      <c r="A67" s="97" t="s">
        <v>203</v>
      </c>
      <c r="B67" s="97"/>
      <c r="C67" s="97"/>
      <c r="D67" s="19" t="s">
        <v>202</v>
      </c>
      <c r="E67" s="98" t="s">
        <v>201</v>
      </c>
      <c r="F67" s="98"/>
      <c r="G67" s="97" t="s">
        <v>200</v>
      </c>
      <c r="H67" s="97"/>
      <c r="I67" s="97" t="s">
        <v>199</v>
      </c>
      <c r="J67" s="97"/>
    </row>
    <row r="68" spans="1:11" ht="18" customHeight="1" x14ac:dyDescent="0.45">
      <c r="A68" s="89"/>
      <c r="B68" s="89"/>
      <c r="C68" s="89"/>
      <c r="D68" s="18"/>
      <c r="E68" s="90"/>
      <c r="F68" s="90"/>
      <c r="G68" s="91"/>
      <c r="H68" s="91"/>
      <c r="I68" s="91"/>
      <c r="J68" s="91"/>
    </row>
    <row r="69" spans="1:11" ht="18" customHeight="1" x14ac:dyDescent="0.45">
      <c r="A69" s="89"/>
      <c r="B69" s="89"/>
      <c r="C69" s="89"/>
      <c r="D69" s="18"/>
      <c r="E69" s="90"/>
      <c r="F69" s="90"/>
      <c r="G69" s="91"/>
      <c r="H69" s="91"/>
      <c r="I69" s="91"/>
      <c r="J69" s="91"/>
    </row>
    <row r="70" spans="1:11" ht="18" customHeight="1" x14ac:dyDescent="0.45">
      <c r="A70" s="89"/>
      <c r="B70" s="89"/>
      <c r="C70" s="89"/>
      <c r="D70" s="18"/>
      <c r="E70" s="90"/>
      <c r="F70" s="90"/>
      <c r="G70" s="91"/>
      <c r="H70" s="91"/>
      <c r="I70" s="91"/>
      <c r="J70" s="91"/>
    </row>
    <row r="71" spans="1:11" ht="18" customHeight="1" x14ac:dyDescent="0.45">
      <c r="A71" s="92" t="s">
        <v>198</v>
      </c>
      <c r="B71" s="92"/>
      <c r="C71" s="92"/>
      <c r="D71" s="93"/>
      <c r="E71" s="94">
        <f>SUM(E68:F70)</f>
        <v>0</v>
      </c>
      <c r="F71" s="95"/>
      <c r="G71" s="17"/>
      <c r="H71" s="17"/>
      <c r="I71" s="17"/>
      <c r="J71" s="17"/>
    </row>
    <row r="72" spans="1:11" ht="18" customHeight="1" x14ac:dyDescent="0.45">
      <c r="A72" s="17" t="s">
        <v>206</v>
      </c>
      <c r="B72" s="96"/>
      <c r="C72" s="96"/>
      <c r="D72" s="96"/>
      <c r="E72" s="96"/>
      <c r="K72" s="52" t="s">
        <v>262</v>
      </c>
    </row>
    <row r="73" spans="1:11" ht="36" customHeight="1" x14ac:dyDescent="0.45">
      <c r="A73" s="97" t="s">
        <v>203</v>
      </c>
      <c r="B73" s="97"/>
      <c r="C73" s="97"/>
      <c r="D73" s="19" t="s">
        <v>202</v>
      </c>
      <c r="E73" s="98" t="s">
        <v>201</v>
      </c>
      <c r="F73" s="98"/>
      <c r="G73" s="97" t="s">
        <v>200</v>
      </c>
      <c r="H73" s="97"/>
      <c r="I73" s="97" t="s">
        <v>199</v>
      </c>
      <c r="J73" s="97"/>
    </row>
    <row r="74" spans="1:11" ht="18" customHeight="1" x14ac:dyDescent="0.45">
      <c r="A74" s="89"/>
      <c r="B74" s="89"/>
      <c r="C74" s="89"/>
      <c r="D74" s="18"/>
      <c r="E74" s="90"/>
      <c r="F74" s="90"/>
      <c r="G74" s="91"/>
      <c r="H74" s="91"/>
      <c r="I74" s="91"/>
      <c r="J74" s="91"/>
    </row>
    <row r="75" spans="1:11" ht="18" customHeight="1" x14ac:dyDescent="0.45">
      <c r="A75" s="89"/>
      <c r="B75" s="89"/>
      <c r="C75" s="89"/>
      <c r="D75" s="18"/>
      <c r="E75" s="90"/>
      <c r="F75" s="90"/>
      <c r="G75" s="91"/>
      <c r="H75" s="91"/>
      <c r="I75" s="91"/>
      <c r="J75" s="91"/>
    </row>
    <row r="76" spans="1:11" ht="18" customHeight="1" x14ac:dyDescent="0.45">
      <c r="A76" s="89"/>
      <c r="B76" s="89"/>
      <c r="C76" s="89"/>
      <c r="D76" s="18"/>
      <c r="E76" s="90"/>
      <c r="F76" s="90"/>
      <c r="G76" s="91"/>
      <c r="H76" s="91"/>
      <c r="I76" s="91"/>
      <c r="J76" s="91"/>
    </row>
    <row r="77" spans="1:11" ht="18" customHeight="1" x14ac:dyDescent="0.45">
      <c r="A77" s="92" t="s">
        <v>198</v>
      </c>
      <c r="B77" s="92"/>
      <c r="C77" s="92"/>
      <c r="D77" s="93"/>
      <c r="E77" s="94">
        <f>SUM(E74:F76)</f>
        <v>0</v>
      </c>
      <c r="F77" s="95"/>
      <c r="G77" s="17"/>
      <c r="H77" s="17"/>
      <c r="I77" s="17"/>
      <c r="J77" s="17"/>
    </row>
    <row r="78" spans="1:11" ht="18" customHeight="1" x14ac:dyDescent="0.45">
      <c r="A78" s="17" t="s">
        <v>205</v>
      </c>
      <c r="B78" s="96"/>
      <c r="C78" s="96"/>
      <c r="D78" s="96"/>
      <c r="E78" s="96"/>
      <c r="K78" s="52" t="s">
        <v>262</v>
      </c>
    </row>
    <row r="79" spans="1:11" ht="36" customHeight="1" x14ac:dyDescent="0.45">
      <c r="A79" s="97" t="s">
        <v>203</v>
      </c>
      <c r="B79" s="97"/>
      <c r="C79" s="97"/>
      <c r="D79" s="19" t="s">
        <v>202</v>
      </c>
      <c r="E79" s="98" t="s">
        <v>201</v>
      </c>
      <c r="F79" s="98"/>
      <c r="G79" s="97" t="s">
        <v>200</v>
      </c>
      <c r="H79" s="97"/>
      <c r="I79" s="97" t="s">
        <v>199</v>
      </c>
      <c r="J79" s="97"/>
    </row>
    <row r="80" spans="1:11" ht="18" customHeight="1" x14ac:dyDescent="0.45">
      <c r="A80" s="89"/>
      <c r="B80" s="89"/>
      <c r="C80" s="89"/>
      <c r="D80" s="18"/>
      <c r="E80" s="90"/>
      <c r="F80" s="90"/>
      <c r="G80" s="91"/>
      <c r="H80" s="91"/>
      <c r="I80" s="91"/>
      <c r="J80" s="91"/>
    </row>
    <row r="81" spans="1:11" ht="18" customHeight="1" x14ac:dyDescent="0.45">
      <c r="A81" s="89"/>
      <c r="B81" s="89"/>
      <c r="C81" s="89"/>
      <c r="D81" s="18"/>
      <c r="E81" s="90"/>
      <c r="F81" s="90"/>
      <c r="G81" s="91"/>
      <c r="H81" s="91"/>
      <c r="I81" s="91"/>
      <c r="J81" s="91"/>
    </row>
    <row r="82" spans="1:11" ht="18" customHeight="1" x14ac:dyDescent="0.45">
      <c r="A82" s="89"/>
      <c r="B82" s="89"/>
      <c r="C82" s="89"/>
      <c r="D82" s="18"/>
      <c r="E82" s="90"/>
      <c r="F82" s="90"/>
      <c r="G82" s="91"/>
      <c r="H82" s="91"/>
      <c r="I82" s="91"/>
      <c r="J82" s="91"/>
    </row>
    <row r="83" spans="1:11" ht="18" customHeight="1" x14ac:dyDescent="0.45">
      <c r="A83" s="92" t="s">
        <v>198</v>
      </c>
      <c r="B83" s="92"/>
      <c r="C83" s="92"/>
      <c r="D83" s="93"/>
      <c r="E83" s="94">
        <f>SUM(E80:F82)</f>
        <v>0</v>
      </c>
      <c r="F83" s="95"/>
      <c r="G83" s="17"/>
      <c r="H83" s="17"/>
      <c r="I83" s="17"/>
      <c r="J83" s="17"/>
    </row>
    <row r="84" spans="1:11" ht="18" customHeight="1" x14ac:dyDescent="0.45">
      <c r="A84" s="17" t="s">
        <v>204</v>
      </c>
      <c r="B84" s="96"/>
      <c r="C84" s="96"/>
      <c r="D84" s="96"/>
      <c r="E84" s="96"/>
      <c r="K84" s="52" t="s">
        <v>262</v>
      </c>
    </row>
    <row r="85" spans="1:11" ht="36" customHeight="1" x14ac:dyDescent="0.45">
      <c r="A85" s="97" t="s">
        <v>203</v>
      </c>
      <c r="B85" s="97"/>
      <c r="C85" s="97"/>
      <c r="D85" s="19" t="s">
        <v>202</v>
      </c>
      <c r="E85" s="98" t="s">
        <v>201</v>
      </c>
      <c r="F85" s="98"/>
      <c r="G85" s="97" t="s">
        <v>200</v>
      </c>
      <c r="H85" s="97"/>
      <c r="I85" s="97" t="s">
        <v>199</v>
      </c>
      <c r="J85" s="97"/>
    </row>
    <row r="86" spans="1:11" ht="18" customHeight="1" x14ac:dyDescent="0.45">
      <c r="A86" s="89"/>
      <c r="B86" s="89"/>
      <c r="C86" s="89"/>
      <c r="D86" s="18"/>
      <c r="E86" s="90"/>
      <c r="F86" s="90"/>
      <c r="G86" s="91"/>
      <c r="H86" s="91"/>
      <c r="I86" s="91"/>
      <c r="J86" s="91"/>
    </row>
    <row r="87" spans="1:11" ht="18" customHeight="1" x14ac:dyDescent="0.45">
      <c r="A87" s="89"/>
      <c r="B87" s="89"/>
      <c r="C87" s="89"/>
      <c r="D87" s="18"/>
      <c r="E87" s="90"/>
      <c r="F87" s="90"/>
      <c r="G87" s="91"/>
      <c r="H87" s="91"/>
      <c r="I87" s="91"/>
      <c r="J87" s="91"/>
    </row>
    <row r="88" spans="1:11" ht="18" customHeight="1" x14ac:dyDescent="0.45">
      <c r="A88" s="89"/>
      <c r="B88" s="89"/>
      <c r="C88" s="89"/>
      <c r="D88" s="18"/>
      <c r="E88" s="90"/>
      <c r="F88" s="90"/>
      <c r="G88" s="91"/>
      <c r="H88" s="91"/>
      <c r="I88" s="91"/>
      <c r="J88" s="91"/>
    </row>
    <row r="89" spans="1:11" ht="18" customHeight="1" x14ac:dyDescent="0.45">
      <c r="A89" s="92" t="s">
        <v>198</v>
      </c>
      <c r="B89" s="92"/>
      <c r="C89" s="92"/>
      <c r="D89" s="93"/>
      <c r="E89" s="94">
        <f>SUM(E86:F88)</f>
        <v>0</v>
      </c>
      <c r="F89" s="95"/>
      <c r="G89" s="17"/>
      <c r="H89" s="17"/>
      <c r="I89" s="17"/>
      <c r="J89" s="17"/>
    </row>
    <row r="90" spans="1:11" ht="18" hidden="1" customHeight="1" outlineLevel="1" x14ac:dyDescent="0.45">
      <c r="A90" s="17" t="s">
        <v>265</v>
      </c>
      <c r="B90" s="96"/>
      <c r="C90" s="96"/>
      <c r="D90" s="96"/>
      <c r="E90" s="96"/>
      <c r="K90" s="52" t="s">
        <v>262</v>
      </c>
    </row>
    <row r="91" spans="1:11" ht="36" hidden="1" customHeight="1" outlineLevel="1" x14ac:dyDescent="0.45">
      <c r="A91" s="97" t="s">
        <v>203</v>
      </c>
      <c r="B91" s="97"/>
      <c r="C91" s="97"/>
      <c r="D91" s="19" t="s">
        <v>202</v>
      </c>
      <c r="E91" s="98" t="s">
        <v>201</v>
      </c>
      <c r="F91" s="98"/>
      <c r="G91" s="97" t="s">
        <v>200</v>
      </c>
      <c r="H91" s="97"/>
      <c r="I91" s="97" t="s">
        <v>199</v>
      </c>
      <c r="J91" s="97"/>
    </row>
    <row r="92" spans="1:11" ht="18" hidden="1" customHeight="1" outlineLevel="1" x14ac:dyDescent="0.45">
      <c r="A92" s="89"/>
      <c r="B92" s="89"/>
      <c r="C92" s="89"/>
      <c r="D92" s="18"/>
      <c r="E92" s="90"/>
      <c r="F92" s="90"/>
      <c r="G92" s="91"/>
      <c r="H92" s="91"/>
      <c r="I92" s="91"/>
      <c r="J92" s="91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91"/>
      <c r="H93" s="91"/>
      <c r="I93" s="91"/>
      <c r="J93" s="91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91"/>
      <c r="H94" s="91"/>
      <c r="I94" s="91"/>
      <c r="J94" s="91"/>
    </row>
    <row r="95" spans="1:11" ht="18" hidden="1" customHeight="1" outlineLevel="1" x14ac:dyDescent="0.45">
      <c r="A95" s="92" t="s">
        <v>198</v>
      </c>
      <c r="B95" s="92"/>
      <c r="C95" s="92"/>
      <c r="D95" s="93"/>
      <c r="E95" s="94">
        <f>SUM(E92:F94)</f>
        <v>0</v>
      </c>
      <c r="F95" s="95"/>
      <c r="G95" s="17"/>
      <c r="H95" s="17"/>
      <c r="I95" s="17"/>
      <c r="J95" s="17"/>
    </row>
    <row r="96" spans="1:11" ht="18" hidden="1" customHeight="1" outlineLevel="1" x14ac:dyDescent="0.45">
      <c r="A96" s="17" t="s">
        <v>266</v>
      </c>
      <c r="B96" s="96"/>
      <c r="C96" s="96"/>
      <c r="D96" s="96"/>
      <c r="E96" s="96"/>
      <c r="K96" s="52" t="s">
        <v>262</v>
      </c>
    </row>
    <row r="97" spans="1:11" ht="36" hidden="1" customHeight="1" outlineLevel="1" x14ac:dyDescent="0.45">
      <c r="A97" s="97" t="s">
        <v>203</v>
      </c>
      <c r="B97" s="97"/>
      <c r="C97" s="97"/>
      <c r="D97" s="19" t="s">
        <v>202</v>
      </c>
      <c r="E97" s="98" t="s">
        <v>201</v>
      </c>
      <c r="F97" s="98"/>
      <c r="G97" s="97" t="s">
        <v>200</v>
      </c>
      <c r="H97" s="97"/>
      <c r="I97" s="97" t="s">
        <v>199</v>
      </c>
      <c r="J97" s="97"/>
    </row>
    <row r="98" spans="1:11" ht="18" hidden="1" customHeight="1" outlineLevel="1" x14ac:dyDescent="0.45">
      <c r="A98" s="89"/>
      <c r="B98" s="89"/>
      <c r="C98" s="89"/>
      <c r="D98" s="18"/>
      <c r="E98" s="90"/>
      <c r="F98" s="90"/>
      <c r="G98" s="91"/>
      <c r="H98" s="91"/>
      <c r="I98" s="91"/>
      <c r="J98" s="91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91"/>
      <c r="H99" s="91"/>
      <c r="I99" s="91"/>
      <c r="J99" s="91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91"/>
      <c r="H100" s="91"/>
      <c r="I100" s="91"/>
      <c r="J100" s="91"/>
    </row>
    <row r="101" spans="1:11" ht="18" hidden="1" customHeight="1" outlineLevel="1" x14ac:dyDescent="0.45">
      <c r="A101" s="92" t="s">
        <v>198</v>
      </c>
      <c r="B101" s="92"/>
      <c r="C101" s="92"/>
      <c r="D101" s="93"/>
      <c r="E101" s="94">
        <f>SUM(E98:F100)</f>
        <v>0</v>
      </c>
      <c r="F101" s="95"/>
      <c r="G101" s="17"/>
      <c r="H101" s="17"/>
      <c r="I101" s="17"/>
      <c r="J101" s="17"/>
    </row>
    <row r="102" spans="1:11" ht="18" hidden="1" customHeight="1" outlineLevel="1" x14ac:dyDescent="0.45">
      <c r="A102" s="17" t="s">
        <v>267</v>
      </c>
      <c r="B102" s="96"/>
      <c r="C102" s="96"/>
      <c r="D102" s="96"/>
      <c r="E102" s="96"/>
      <c r="K102" s="52" t="s">
        <v>262</v>
      </c>
    </row>
    <row r="103" spans="1:11" ht="36" hidden="1" customHeight="1" outlineLevel="1" x14ac:dyDescent="0.45">
      <c r="A103" s="97" t="s">
        <v>203</v>
      </c>
      <c r="B103" s="97"/>
      <c r="C103" s="97"/>
      <c r="D103" s="19" t="s">
        <v>202</v>
      </c>
      <c r="E103" s="98" t="s">
        <v>201</v>
      </c>
      <c r="F103" s="98"/>
      <c r="G103" s="97" t="s">
        <v>200</v>
      </c>
      <c r="H103" s="97"/>
      <c r="I103" s="97" t="s">
        <v>199</v>
      </c>
      <c r="J103" s="97"/>
    </row>
    <row r="104" spans="1:11" ht="18" hidden="1" customHeight="1" outlineLevel="1" x14ac:dyDescent="0.45">
      <c r="A104" s="89"/>
      <c r="B104" s="89"/>
      <c r="C104" s="89"/>
      <c r="D104" s="18"/>
      <c r="E104" s="90"/>
      <c r="F104" s="90"/>
      <c r="G104" s="91"/>
      <c r="H104" s="91"/>
      <c r="I104" s="91"/>
      <c r="J104" s="91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91"/>
      <c r="H105" s="91"/>
      <c r="I105" s="91"/>
      <c r="J105" s="91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91"/>
      <c r="H106" s="91"/>
      <c r="I106" s="91"/>
      <c r="J106" s="91"/>
    </row>
    <row r="107" spans="1:11" ht="18" hidden="1" customHeight="1" outlineLevel="1" x14ac:dyDescent="0.45">
      <c r="A107" s="92" t="s">
        <v>198</v>
      </c>
      <c r="B107" s="92"/>
      <c r="C107" s="92"/>
      <c r="D107" s="93"/>
      <c r="E107" s="94">
        <f>SUM(E104:F106)</f>
        <v>0</v>
      </c>
      <c r="F107" s="95"/>
      <c r="G107" s="17"/>
      <c r="H107" s="17"/>
      <c r="I107" s="17"/>
      <c r="J107" s="17"/>
    </row>
    <row r="108" spans="1:11" ht="18" hidden="1" customHeight="1" outlineLevel="1" x14ac:dyDescent="0.45">
      <c r="A108" s="17" t="s">
        <v>268</v>
      </c>
      <c r="B108" s="96"/>
      <c r="C108" s="96"/>
      <c r="D108" s="96"/>
      <c r="E108" s="96"/>
      <c r="K108" s="52" t="s">
        <v>262</v>
      </c>
    </row>
    <row r="109" spans="1:11" ht="36" hidden="1" customHeight="1" outlineLevel="1" x14ac:dyDescent="0.45">
      <c r="A109" s="97" t="s">
        <v>203</v>
      </c>
      <c r="B109" s="97"/>
      <c r="C109" s="97"/>
      <c r="D109" s="19" t="s">
        <v>202</v>
      </c>
      <c r="E109" s="98" t="s">
        <v>201</v>
      </c>
      <c r="F109" s="98"/>
      <c r="G109" s="97" t="s">
        <v>200</v>
      </c>
      <c r="H109" s="97"/>
      <c r="I109" s="97" t="s">
        <v>199</v>
      </c>
      <c r="J109" s="97"/>
    </row>
    <row r="110" spans="1:11" ht="18" hidden="1" customHeight="1" outlineLevel="1" x14ac:dyDescent="0.45">
      <c r="A110" s="89"/>
      <c r="B110" s="89"/>
      <c r="C110" s="89"/>
      <c r="D110" s="18"/>
      <c r="E110" s="90"/>
      <c r="F110" s="90"/>
      <c r="G110" s="91"/>
      <c r="H110" s="91"/>
      <c r="I110" s="91"/>
      <c r="J110" s="91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91"/>
      <c r="H111" s="91"/>
      <c r="I111" s="91"/>
      <c r="J111" s="91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91"/>
      <c r="H112" s="91"/>
      <c r="I112" s="91"/>
      <c r="J112" s="91"/>
    </row>
    <row r="113" spans="1:11" ht="18" hidden="1" customHeight="1" outlineLevel="1" x14ac:dyDescent="0.45">
      <c r="A113" s="92" t="s">
        <v>198</v>
      </c>
      <c r="B113" s="92"/>
      <c r="C113" s="92"/>
      <c r="D113" s="93"/>
      <c r="E113" s="94">
        <f>SUM(E110:F112)</f>
        <v>0</v>
      </c>
      <c r="F113" s="95"/>
      <c r="G113" s="17"/>
      <c r="H113" s="17"/>
      <c r="I113" s="17"/>
      <c r="J113" s="17"/>
    </row>
    <row r="114" spans="1:11" ht="18" hidden="1" customHeight="1" outlineLevel="1" x14ac:dyDescent="0.45">
      <c r="A114" s="17" t="s">
        <v>269</v>
      </c>
      <c r="B114" s="96"/>
      <c r="C114" s="96"/>
      <c r="D114" s="96"/>
      <c r="E114" s="96"/>
      <c r="K114" s="52" t="s">
        <v>262</v>
      </c>
    </row>
    <row r="115" spans="1:11" ht="36" hidden="1" customHeight="1" outlineLevel="1" x14ac:dyDescent="0.45">
      <c r="A115" s="97" t="s">
        <v>203</v>
      </c>
      <c r="B115" s="97"/>
      <c r="C115" s="97"/>
      <c r="D115" s="19" t="s">
        <v>202</v>
      </c>
      <c r="E115" s="98" t="s">
        <v>201</v>
      </c>
      <c r="F115" s="98"/>
      <c r="G115" s="97" t="s">
        <v>200</v>
      </c>
      <c r="H115" s="97"/>
      <c r="I115" s="97" t="s">
        <v>199</v>
      </c>
      <c r="J115" s="97"/>
    </row>
    <row r="116" spans="1:11" ht="18" hidden="1" customHeight="1" outlineLevel="1" x14ac:dyDescent="0.45">
      <c r="A116" s="89"/>
      <c r="B116" s="89"/>
      <c r="C116" s="89"/>
      <c r="D116" s="18"/>
      <c r="E116" s="90"/>
      <c r="F116" s="90"/>
      <c r="G116" s="91"/>
      <c r="H116" s="91"/>
      <c r="I116" s="91"/>
      <c r="J116" s="91"/>
    </row>
    <row r="117" spans="1:11" ht="18" hidden="1" customHeight="1" outlineLevel="1" x14ac:dyDescent="0.45">
      <c r="A117" s="89"/>
      <c r="B117" s="89"/>
      <c r="C117" s="89"/>
      <c r="D117" s="18"/>
      <c r="E117" s="90"/>
      <c r="F117" s="90"/>
      <c r="G117" s="91"/>
      <c r="H117" s="91"/>
      <c r="I117" s="91"/>
      <c r="J117" s="91"/>
    </row>
    <row r="118" spans="1:11" ht="18" hidden="1" customHeight="1" outlineLevel="1" x14ac:dyDescent="0.45">
      <c r="A118" s="89"/>
      <c r="B118" s="89"/>
      <c r="C118" s="89"/>
      <c r="D118" s="18"/>
      <c r="E118" s="90"/>
      <c r="F118" s="90"/>
      <c r="G118" s="91"/>
      <c r="H118" s="91"/>
      <c r="I118" s="91"/>
      <c r="J118" s="91"/>
    </row>
    <row r="119" spans="1:11" ht="18" hidden="1" customHeight="1" outlineLevel="1" x14ac:dyDescent="0.45">
      <c r="A119" s="92" t="s">
        <v>198</v>
      </c>
      <c r="B119" s="92"/>
      <c r="C119" s="92"/>
      <c r="D119" s="93"/>
      <c r="E119" s="94">
        <f>SUM(E116:F118)</f>
        <v>0</v>
      </c>
      <c r="F119" s="95"/>
      <c r="G119" s="17"/>
      <c r="H119" s="17"/>
      <c r="I119" s="17"/>
      <c r="J119" s="17"/>
    </row>
    <row r="120" spans="1:11" collapsed="1" x14ac:dyDescent="0.45">
      <c r="A120" s="1" t="s">
        <v>197</v>
      </c>
    </row>
    <row r="121" spans="1:11" x14ac:dyDescent="0.45">
      <c r="A121" s="1" t="s">
        <v>196</v>
      </c>
    </row>
    <row r="122" spans="1:11" x14ac:dyDescent="0.45">
      <c r="A122" s="1" t="s">
        <v>195</v>
      </c>
    </row>
    <row r="123" spans="1:11" x14ac:dyDescent="0.45">
      <c r="A123" s="1" t="s">
        <v>194</v>
      </c>
    </row>
    <row r="124" spans="1:11" x14ac:dyDescent="0.45">
      <c r="A124" s="1" t="s">
        <v>193</v>
      </c>
    </row>
  </sheetData>
  <mergeCells count="252">
    <mergeCell ref="A118:C118"/>
    <mergeCell ref="E118:F118"/>
    <mergeCell ref="G118:H118"/>
    <mergeCell ref="I118:J118"/>
    <mergeCell ref="A119:D119"/>
    <mergeCell ref="E119:F119"/>
    <mergeCell ref="I115:J115"/>
    <mergeCell ref="A116:C116"/>
    <mergeCell ref="E116:F116"/>
    <mergeCell ref="G116:H116"/>
    <mergeCell ref="I116:J116"/>
    <mergeCell ref="A117:C117"/>
    <mergeCell ref="E117:F117"/>
    <mergeCell ref="G117:H117"/>
    <mergeCell ref="I117:J117"/>
    <mergeCell ref="A113:D113"/>
    <mergeCell ref="E113:F113"/>
    <mergeCell ref="B114:E114"/>
    <mergeCell ref="A115:C115"/>
    <mergeCell ref="E115:F115"/>
    <mergeCell ref="G115:H115"/>
    <mergeCell ref="A111:C111"/>
    <mergeCell ref="E111:F111"/>
    <mergeCell ref="G111:H111"/>
    <mergeCell ref="I111:J111"/>
    <mergeCell ref="A112:C112"/>
    <mergeCell ref="E112:F112"/>
    <mergeCell ref="G112:H112"/>
    <mergeCell ref="I112:J112"/>
    <mergeCell ref="B108:E108"/>
    <mergeCell ref="A109:C109"/>
    <mergeCell ref="E109:F109"/>
    <mergeCell ref="G109:H109"/>
    <mergeCell ref="I109:J109"/>
    <mergeCell ref="A110:C110"/>
    <mergeCell ref="E110:F110"/>
    <mergeCell ref="G110:H110"/>
    <mergeCell ref="I110:J110"/>
    <mergeCell ref="A106:C106"/>
    <mergeCell ref="E106:F106"/>
    <mergeCell ref="G106:H106"/>
    <mergeCell ref="I106:J106"/>
    <mergeCell ref="A107:D107"/>
    <mergeCell ref="E107:F107"/>
    <mergeCell ref="I103:J103"/>
    <mergeCell ref="A104:C104"/>
    <mergeCell ref="E104:F104"/>
    <mergeCell ref="G104:H104"/>
    <mergeCell ref="I104:J104"/>
    <mergeCell ref="A105:C105"/>
    <mergeCell ref="E105:F105"/>
    <mergeCell ref="G105:H105"/>
    <mergeCell ref="I105:J105"/>
    <mergeCell ref="A101:D101"/>
    <mergeCell ref="E101:F101"/>
    <mergeCell ref="B102:E102"/>
    <mergeCell ref="A103:C103"/>
    <mergeCell ref="E103:F103"/>
    <mergeCell ref="G103:H103"/>
    <mergeCell ref="A99:C99"/>
    <mergeCell ref="E99:F99"/>
    <mergeCell ref="G99:H99"/>
    <mergeCell ref="I99:J99"/>
    <mergeCell ref="A100:C100"/>
    <mergeCell ref="E100:F100"/>
    <mergeCell ref="G100:H100"/>
    <mergeCell ref="I100:J100"/>
    <mergeCell ref="B96:E96"/>
    <mergeCell ref="A97:C97"/>
    <mergeCell ref="E97:F97"/>
    <mergeCell ref="G97:H97"/>
    <mergeCell ref="I97:J97"/>
    <mergeCell ref="A98:C98"/>
    <mergeCell ref="E98:F98"/>
    <mergeCell ref="G98:H98"/>
    <mergeCell ref="I98:J98"/>
    <mergeCell ref="A94:C94"/>
    <mergeCell ref="E94:F94"/>
    <mergeCell ref="G94:H94"/>
    <mergeCell ref="I94:J94"/>
    <mergeCell ref="A95:D95"/>
    <mergeCell ref="E95:F95"/>
    <mergeCell ref="I91:J91"/>
    <mergeCell ref="A92:C92"/>
    <mergeCell ref="E92:F92"/>
    <mergeCell ref="G92:H92"/>
    <mergeCell ref="I92:J92"/>
    <mergeCell ref="A93:C93"/>
    <mergeCell ref="E93:F93"/>
    <mergeCell ref="G93:H93"/>
    <mergeCell ref="I93:J93"/>
    <mergeCell ref="A89:D89"/>
    <mergeCell ref="E89:F89"/>
    <mergeCell ref="B90:E90"/>
    <mergeCell ref="A91:C91"/>
    <mergeCell ref="E91:F91"/>
    <mergeCell ref="G91:H91"/>
    <mergeCell ref="A87:C87"/>
    <mergeCell ref="E87:F87"/>
    <mergeCell ref="G87:H87"/>
    <mergeCell ref="I87:J87"/>
    <mergeCell ref="A88:C88"/>
    <mergeCell ref="E88:F88"/>
    <mergeCell ref="G88:H88"/>
    <mergeCell ref="I88:J88"/>
    <mergeCell ref="B84:E84"/>
    <mergeCell ref="A85:C85"/>
    <mergeCell ref="E85:F85"/>
    <mergeCell ref="G85:H85"/>
    <mergeCell ref="I85:J85"/>
    <mergeCell ref="A86:C86"/>
    <mergeCell ref="E86:F86"/>
    <mergeCell ref="G86:H86"/>
    <mergeCell ref="I86:J86"/>
    <mergeCell ref="A82:C82"/>
    <mergeCell ref="E82:F82"/>
    <mergeCell ref="G82:H82"/>
    <mergeCell ref="I82:J82"/>
    <mergeCell ref="A83:D83"/>
    <mergeCell ref="E83:F83"/>
    <mergeCell ref="I79:J79"/>
    <mergeCell ref="A80:C80"/>
    <mergeCell ref="E80:F80"/>
    <mergeCell ref="G80:H80"/>
    <mergeCell ref="I80:J80"/>
    <mergeCell ref="A81:C81"/>
    <mergeCell ref="E81:F81"/>
    <mergeCell ref="G81:H81"/>
    <mergeCell ref="I81:J81"/>
    <mergeCell ref="A77:D77"/>
    <mergeCell ref="E77:F77"/>
    <mergeCell ref="B78:E78"/>
    <mergeCell ref="A79:C79"/>
    <mergeCell ref="E79:F79"/>
    <mergeCell ref="G79:H79"/>
    <mergeCell ref="A75:C75"/>
    <mergeCell ref="E75:F75"/>
    <mergeCell ref="G75:H75"/>
    <mergeCell ref="I75:J75"/>
    <mergeCell ref="A76:C76"/>
    <mergeCell ref="E76:F76"/>
    <mergeCell ref="G76:H76"/>
    <mergeCell ref="I76:J76"/>
    <mergeCell ref="B72:E72"/>
    <mergeCell ref="A73:C73"/>
    <mergeCell ref="E73:F73"/>
    <mergeCell ref="G73:H73"/>
    <mergeCell ref="I73:J73"/>
    <mergeCell ref="A74:C74"/>
    <mergeCell ref="E74:F74"/>
    <mergeCell ref="G74:H74"/>
    <mergeCell ref="I74:J74"/>
    <mergeCell ref="A70:C70"/>
    <mergeCell ref="E70:F70"/>
    <mergeCell ref="G70:H70"/>
    <mergeCell ref="I70:J70"/>
    <mergeCell ref="A71:D71"/>
    <mergeCell ref="E71:F71"/>
    <mergeCell ref="I67:J67"/>
    <mergeCell ref="A68:C68"/>
    <mergeCell ref="E68:F68"/>
    <mergeCell ref="G68:H68"/>
    <mergeCell ref="I68:J68"/>
    <mergeCell ref="A69:C69"/>
    <mergeCell ref="E69:F69"/>
    <mergeCell ref="G69:H69"/>
    <mergeCell ref="I69:J69"/>
    <mergeCell ref="A65:D65"/>
    <mergeCell ref="E65:F65"/>
    <mergeCell ref="B66:E66"/>
    <mergeCell ref="A67:C67"/>
    <mergeCell ref="E67:F67"/>
    <mergeCell ref="G67:H67"/>
    <mergeCell ref="A63:C63"/>
    <mergeCell ref="E63:F63"/>
    <mergeCell ref="G63:H63"/>
    <mergeCell ref="I63:J63"/>
    <mergeCell ref="A64:C64"/>
    <mergeCell ref="E64:F64"/>
    <mergeCell ref="G64:H64"/>
    <mergeCell ref="I64:J64"/>
    <mergeCell ref="B60:E60"/>
    <mergeCell ref="A61:C61"/>
    <mergeCell ref="E61:F61"/>
    <mergeCell ref="G61:H61"/>
    <mergeCell ref="I61:J61"/>
    <mergeCell ref="A62:C62"/>
    <mergeCell ref="E62:F62"/>
    <mergeCell ref="G62:H62"/>
    <mergeCell ref="I62:J62"/>
    <mergeCell ref="B52:C52"/>
    <mergeCell ref="B53:C53"/>
    <mergeCell ref="B54:C54"/>
    <mergeCell ref="B55:C55"/>
    <mergeCell ref="B56:C56"/>
    <mergeCell ref="B57:C57"/>
    <mergeCell ref="B46:C46"/>
    <mergeCell ref="B47:C47"/>
    <mergeCell ref="K47:K51"/>
    <mergeCell ref="B48:C48"/>
    <mergeCell ref="B49:C49"/>
    <mergeCell ref="B50:C50"/>
    <mergeCell ref="B51:C51"/>
    <mergeCell ref="A42:B42"/>
    <mergeCell ref="C42:D42"/>
    <mergeCell ref="E42:F42"/>
    <mergeCell ref="G42:H42"/>
    <mergeCell ref="A43:B43"/>
    <mergeCell ref="C43:D43"/>
    <mergeCell ref="E43:F43"/>
    <mergeCell ref="G43:H43"/>
    <mergeCell ref="A32:J32"/>
    <mergeCell ref="A33:J33"/>
    <mergeCell ref="A34:G34"/>
    <mergeCell ref="B38:F38"/>
    <mergeCell ref="A41:B41"/>
    <mergeCell ref="C41:D41"/>
    <mergeCell ref="E41:F41"/>
    <mergeCell ref="G41:H41"/>
    <mergeCell ref="A17:B21"/>
    <mergeCell ref="C17:D17"/>
    <mergeCell ref="E17:J17"/>
    <mergeCell ref="C18:D18"/>
    <mergeCell ref="E18:J18"/>
    <mergeCell ref="C19:D19"/>
    <mergeCell ref="E19:J19"/>
    <mergeCell ref="C20:D20"/>
    <mergeCell ref="A25:D31"/>
    <mergeCell ref="E29:F29"/>
    <mergeCell ref="G29:J29"/>
    <mergeCell ref="E30:F30"/>
    <mergeCell ref="G30:J30"/>
    <mergeCell ref="E31:F31"/>
    <mergeCell ref="G31:J31"/>
    <mergeCell ref="E20:J20"/>
    <mergeCell ref="C21:D21"/>
    <mergeCell ref="E21:J21"/>
    <mergeCell ref="A22:D22"/>
    <mergeCell ref="E22:J22"/>
    <mergeCell ref="A23:D24"/>
    <mergeCell ref="E23:J23"/>
    <mergeCell ref="E24:F24"/>
    <mergeCell ref="H24:I24"/>
    <mergeCell ref="A6:J6"/>
    <mergeCell ref="A9:C9"/>
    <mergeCell ref="D9:J9"/>
    <mergeCell ref="A10:C10"/>
    <mergeCell ref="D10:J10"/>
    <mergeCell ref="A11:C11"/>
    <mergeCell ref="D11:J11"/>
    <mergeCell ref="A14:B14"/>
    <mergeCell ref="A15:B15"/>
  </mergeCells>
  <phoneticPr fontId="1"/>
  <dataValidations count="1">
    <dataValidation type="list" allowBlank="1" showInputMessage="1" showErrorMessage="1" sqref="E26:E27" xr:uid="{15A41328-8AB9-4212-A88A-16294B18E3D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35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00633A-D822-46B2-ADD9-EFFCB92741CC}">
          <x14:formula1>
            <xm:f>データセット!$Q$3:$Q$19</xm:f>
          </x14:formula1>
          <xm:sqref>B114:E114 B60:E60 B66:E66 B72:E72 B78:E78 B84:E84 B90:E90 B96:E96 B102:E102 B108:E108</xm:sqref>
        </x14:dataValidation>
        <x14:dataValidation type="list" allowBlank="1" showInputMessage="1" showErrorMessage="1" xr:uid="{AC4F3D3E-0689-4C6E-8B25-1CEB298406AC}">
          <x14:formula1>
            <xm:f>データセット!$C$2:$C$67</xm:f>
          </x14:formula1>
          <xm:sqref>D11:J11</xm:sqref>
        </x14:dataValidation>
        <x14:dataValidation type="list" allowBlank="1" showInputMessage="1" showErrorMessage="1" xr:uid="{620F19B9-16A2-4C46-9C38-DA4CE46FFF93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5621B524-CCDF-44E0-9CB6-0FCDAC2AAF49}">
          <x14:formula1>
            <xm:f>データセット!$H$2:$H$5</xm:f>
          </x14:formula1>
          <xm:sqref>E18:J18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6F8A-E370-4FAA-92E4-FEA29752953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2E7-6016-46E6-B7DD-18292E0F1795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0147-36DF-416D-8A33-4163B5E7D866}">
  <sheetPr>
    <tabColor rgb="FF92D050"/>
    <pageSetUpPr fitToPage="1"/>
  </sheetPr>
  <dimension ref="A1:AF117"/>
  <sheetViews>
    <sheetView view="pageBreakPreview" topLeftCell="A3" zoomScale="90" zoomScaleNormal="90" zoomScaleSheetLayoutView="90" workbookViewId="0">
      <selection activeCell="F15" sqref="F15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284</v>
      </c>
      <c r="B1" s="1" t="s">
        <v>285</v>
      </c>
      <c r="C1" s="1" t="s">
        <v>286</v>
      </c>
      <c r="D1" s="1" t="s">
        <v>287</v>
      </c>
      <c r="E1" s="1" t="s">
        <v>288</v>
      </c>
      <c r="F1" s="1" t="s">
        <v>289</v>
      </c>
      <c r="G1" s="1" t="s">
        <v>291</v>
      </c>
      <c r="H1" s="1" t="s">
        <v>290</v>
      </c>
      <c r="I1" s="1" t="s">
        <v>292</v>
      </c>
      <c r="J1" s="1" t="s">
        <v>293</v>
      </c>
      <c r="K1" s="52" t="s">
        <v>297</v>
      </c>
      <c r="L1" s="1" t="s">
        <v>298</v>
      </c>
      <c r="M1" s="1" t="s">
        <v>294</v>
      </c>
      <c r="N1" s="1" t="s">
        <v>295</v>
      </c>
      <c r="O1" s="1" t="s">
        <v>296</v>
      </c>
      <c r="P1" s="1" t="s">
        <v>140</v>
      </c>
      <c r="Q1" s="1" t="s">
        <v>141</v>
      </c>
      <c r="R1" s="1" t="s">
        <v>142</v>
      </c>
      <c r="S1" s="1" t="s">
        <v>143</v>
      </c>
      <c r="T1" s="1" t="s">
        <v>144</v>
      </c>
      <c r="U1" s="1" t="s">
        <v>145</v>
      </c>
      <c r="V1" s="1" t="s">
        <v>146</v>
      </c>
      <c r="W1" s="1" t="s">
        <v>148</v>
      </c>
      <c r="X1" s="1" t="s">
        <v>149</v>
      </c>
      <c r="Y1" s="1" t="s">
        <v>150</v>
      </c>
      <c r="Z1" s="1" t="s">
        <v>151</v>
      </c>
      <c r="AA1" s="1" t="s">
        <v>152</v>
      </c>
      <c r="AB1" s="1" t="s">
        <v>153</v>
      </c>
      <c r="AC1" s="1" t="s">
        <v>154</v>
      </c>
      <c r="AD1" s="1" t="s">
        <v>155</v>
      </c>
      <c r="AE1" s="1" t="s">
        <v>156</v>
      </c>
      <c r="AF1" s="1" t="s">
        <v>157</v>
      </c>
    </row>
    <row r="2" spans="1:32" s="1" customFormat="1" ht="18" hidden="1" customHeight="1" outlineLevel="1" x14ac:dyDescent="0.45">
      <c r="A2" s="1" t="str">
        <f>IF(D9="","",D9)</f>
        <v/>
      </c>
      <c r="B2" s="1" t="str">
        <f>IF(D10="","",D10)</f>
        <v/>
      </c>
      <c r="C2" s="1" t="str">
        <f>IF(D11="","",D11)</f>
        <v/>
      </c>
      <c r="D2" s="1" t="s">
        <v>133</v>
      </c>
      <c r="E2" s="1" t="str">
        <f>IF(E17="","",E17)</f>
        <v/>
      </c>
      <c r="F2" s="1" t="str">
        <f>IF(E18="","",E18)</f>
        <v/>
      </c>
      <c r="G2" s="1" t="str">
        <f>IF(E19="","",E19)</f>
        <v/>
      </c>
      <c r="H2" s="1" t="str">
        <f>IF(E20="","",E20)</f>
        <v/>
      </c>
      <c r="I2" s="1" t="str">
        <f>IF(E21="","",E21)</f>
        <v/>
      </c>
      <c r="J2" s="1">
        <f>E22</f>
        <v>0</v>
      </c>
      <c r="K2" s="62">
        <f>E24</f>
        <v>0</v>
      </c>
      <c r="L2" s="63">
        <f>H24</f>
        <v>0</v>
      </c>
      <c r="M2" s="1" t="str">
        <f>IF(E26="","無","有")</f>
        <v>無</v>
      </c>
      <c r="N2" s="64">
        <f>D52</f>
        <v>0</v>
      </c>
      <c r="O2" s="30">
        <f>G52</f>
        <v>0</v>
      </c>
      <c r="P2" s="30" t="str">
        <f>IFERROR((VLOOKUP(P1,$B$42:$E$46,3,0)),"")</f>
        <v/>
      </c>
      <c r="Q2" s="30" t="str">
        <f t="shared" ref="Q2:AF2" si="0">IFERROR((VLOOKUP(Q1,$B$42:$E$46,3,0)),"")</f>
        <v/>
      </c>
      <c r="R2" s="30" t="str">
        <f t="shared" si="0"/>
        <v/>
      </c>
      <c r="S2" s="30" t="str">
        <f t="shared" si="0"/>
        <v/>
      </c>
      <c r="T2" s="30" t="str">
        <f t="shared" si="0"/>
        <v/>
      </c>
      <c r="U2" s="30" t="str">
        <f t="shared" si="0"/>
        <v/>
      </c>
      <c r="V2" s="30" t="str">
        <f t="shared" si="0"/>
        <v/>
      </c>
      <c r="W2" s="30" t="str">
        <f t="shared" si="0"/>
        <v/>
      </c>
      <c r="X2" s="30" t="str">
        <f t="shared" si="0"/>
        <v/>
      </c>
      <c r="Y2" s="30" t="str">
        <f t="shared" si="0"/>
        <v/>
      </c>
      <c r="Z2" s="30" t="str">
        <f t="shared" si="0"/>
        <v/>
      </c>
      <c r="AA2" s="30" t="str">
        <f t="shared" si="0"/>
        <v/>
      </c>
      <c r="AB2" s="30">
        <f t="shared" si="0"/>
        <v>0</v>
      </c>
      <c r="AC2" s="30" t="str">
        <f t="shared" si="0"/>
        <v/>
      </c>
      <c r="AD2" s="30" t="str">
        <f t="shared" si="0"/>
        <v/>
      </c>
      <c r="AE2" s="30" t="str">
        <f t="shared" si="0"/>
        <v/>
      </c>
      <c r="AF2" s="30" t="str">
        <f t="shared" si="0"/>
        <v/>
      </c>
    </row>
    <row r="3" spans="1:32" s="1" customFormat="1" ht="24" customHeight="1" collapsed="1" x14ac:dyDescent="0.45">
      <c r="A3" s="2" t="s">
        <v>238</v>
      </c>
      <c r="B3" s="2"/>
      <c r="C3" s="2"/>
      <c r="D3" s="2"/>
      <c r="E3" s="2"/>
      <c r="F3" s="2"/>
      <c r="G3" s="2"/>
      <c r="H3" s="2"/>
      <c r="K3" s="52"/>
    </row>
    <row r="4" spans="1:32" s="1" customFormat="1" ht="17.25" customHeight="1" x14ac:dyDescent="0.45">
      <c r="A4" s="2"/>
      <c r="B4" s="2"/>
      <c r="C4" s="2"/>
      <c r="D4" s="2"/>
      <c r="E4" s="2"/>
      <c r="F4" s="2"/>
      <c r="G4" s="2"/>
      <c r="H4" s="2"/>
      <c r="K4" s="52"/>
    </row>
    <row r="5" spans="1:32" s="1" customFormat="1" ht="17.25" customHeight="1" x14ac:dyDescent="0.45">
      <c r="A5" s="2"/>
      <c r="B5" s="2"/>
      <c r="C5" s="2"/>
      <c r="D5" s="2"/>
      <c r="E5" s="2"/>
      <c r="F5" s="2"/>
      <c r="G5" s="2"/>
      <c r="H5" s="2"/>
      <c r="K5" s="52"/>
    </row>
    <row r="6" spans="1:32" s="1" customFormat="1" ht="23.25" customHeight="1" x14ac:dyDescent="0.4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  <c r="K6" s="52"/>
    </row>
    <row r="7" spans="1:32" s="1" customFormat="1" ht="17.25" customHeight="1" x14ac:dyDescent="0.45">
      <c r="A7" s="6"/>
      <c r="B7" s="6"/>
      <c r="C7" s="6"/>
      <c r="D7" s="6"/>
      <c r="E7" s="6"/>
      <c r="F7" s="6"/>
      <c r="G7" s="6"/>
      <c r="H7" s="6"/>
      <c r="K7" s="52"/>
    </row>
    <row r="8" spans="1:32" s="1" customFormat="1" ht="17.25" customHeight="1" x14ac:dyDescent="0.45">
      <c r="A8" s="6"/>
      <c r="B8" s="6"/>
      <c r="C8" s="6"/>
      <c r="D8" s="6"/>
      <c r="E8" s="6"/>
      <c r="F8" s="6"/>
      <c r="G8" s="6"/>
      <c r="H8" s="6"/>
      <c r="K8" s="52"/>
    </row>
    <row r="9" spans="1:32" s="1" customFormat="1" ht="19.5" customHeight="1" x14ac:dyDescent="0.45">
      <c r="A9" s="99" t="s">
        <v>124</v>
      </c>
      <c r="B9" s="99"/>
      <c r="C9" s="99"/>
      <c r="D9" s="99"/>
      <c r="E9" s="99"/>
      <c r="F9" s="99"/>
      <c r="G9" s="99"/>
      <c r="H9" s="99"/>
      <c r="I9" s="99"/>
      <c r="J9" s="99"/>
      <c r="K9" s="52" t="s">
        <v>263</v>
      </c>
    </row>
    <row r="10" spans="1:32" s="1" customFormat="1" ht="19.5" customHeight="1" x14ac:dyDescent="0.45">
      <c r="A10" s="99" t="s">
        <v>125</v>
      </c>
      <c r="B10" s="99"/>
      <c r="C10" s="99"/>
      <c r="D10" s="122"/>
      <c r="E10" s="122"/>
      <c r="F10" s="122"/>
      <c r="G10" s="122"/>
      <c r="H10" s="122"/>
      <c r="I10" s="122"/>
      <c r="J10" s="122"/>
      <c r="K10" s="52" t="s">
        <v>263</v>
      </c>
    </row>
    <row r="11" spans="1:32" s="1" customFormat="1" ht="19.5" customHeight="1" x14ac:dyDescent="0.45">
      <c r="A11" s="99" t="s">
        <v>126</v>
      </c>
      <c r="B11" s="99"/>
      <c r="C11" s="99"/>
      <c r="D11" s="99"/>
      <c r="E11" s="99"/>
      <c r="F11" s="99"/>
      <c r="G11" s="99"/>
      <c r="H11" s="99"/>
      <c r="I11" s="99"/>
      <c r="J11" s="99"/>
      <c r="K11" s="52" t="s">
        <v>262</v>
      </c>
    </row>
    <row r="12" spans="1:32" s="1" customFormat="1" ht="19.5" customHeight="1" x14ac:dyDescent="0.45">
      <c r="A12" s="8"/>
      <c r="B12" s="5"/>
      <c r="C12" s="5"/>
      <c r="D12" s="5"/>
      <c r="E12" s="2"/>
      <c r="F12" s="2"/>
      <c r="G12" s="2"/>
      <c r="H12" s="2"/>
      <c r="I12" s="2"/>
      <c r="J12" s="2"/>
      <c r="K12" s="52"/>
    </row>
    <row r="13" spans="1:32" s="1" customFormat="1" ht="19.5" customHeight="1" x14ac:dyDescent="0.45">
      <c r="A13" s="43"/>
      <c r="B13" s="2"/>
      <c r="C13" s="2"/>
      <c r="D13" s="5"/>
      <c r="E13" s="2"/>
      <c r="F13" s="2"/>
      <c r="G13" s="2"/>
      <c r="H13" s="2"/>
      <c r="I13" s="2"/>
      <c r="J13" s="2"/>
      <c r="K13" s="52"/>
    </row>
    <row r="14" spans="1:32" s="1" customFormat="1" ht="19.5" customHeight="1" x14ac:dyDescent="0.45">
      <c r="A14" s="123"/>
      <c r="B14" s="123"/>
      <c r="C14" s="2" t="s">
        <v>135</v>
      </c>
      <c r="D14" s="2"/>
      <c r="E14" s="2"/>
      <c r="F14" s="2"/>
      <c r="G14" s="2"/>
      <c r="H14" s="2"/>
      <c r="I14" s="2"/>
      <c r="J14" s="2"/>
      <c r="K14" s="52"/>
    </row>
    <row r="15" spans="1:32" s="1" customFormat="1" ht="19.5" customHeight="1" x14ac:dyDescent="0.45">
      <c r="A15" s="123" t="s">
        <v>253</v>
      </c>
      <c r="B15" s="123"/>
      <c r="C15" s="2" t="s">
        <v>133</v>
      </c>
      <c r="D15" s="2"/>
      <c r="E15" s="2"/>
      <c r="F15" s="2"/>
      <c r="G15" s="2"/>
      <c r="H15" s="2"/>
      <c r="I15" s="2"/>
      <c r="J15" s="2"/>
      <c r="K15" s="52"/>
    </row>
    <row r="16" spans="1:32" s="1" customFormat="1" ht="19.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52"/>
    </row>
    <row r="17" spans="1:11" s="1" customFormat="1" ht="48" customHeight="1" x14ac:dyDescent="0.45">
      <c r="A17" s="99" t="s">
        <v>247</v>
      </c>
      <c r="B17" s="99"/>
      <c r="C17" s="120" t="s">
        <v>248</v>
      </c>
      <c r="D17" s="120"/>
      <c r="E17" s="99"/>
      <c r="F17" s="99"/>
      <c r="G17" s="99"/>
      <c r="H17" s="99"/>
      <c r="I17" s="99"/>
      <c r="J17" s="99"/>
      <c r="K17" s="52" t="s">
        <v>263</v>
      </c>
    </row>
    <row r="18" spans="1:11" s="1" customFormat="1" ht="48" customHeight="1" x14ac:dyDescent="0.45">
      <c r="A18" s="99"/>
      <c r="B18" s="99"/>
      <c r="C18" s="120" t="s">
        <v>249</v>
      </c>
      <c r="D18" s="120"/>
      <c r="E18" s="99"/>
      <c r="F18" s="99"/>
      <c r="G18" s="99"/>
      <c r="H18" s="99"/>
      <c r="I18" s="99"/>
      <c r="J18" s="99"/>
      <c r="K18" s="52" t="s">
        <v>262</v>
      </c>
    </row>
    <row r="19" spans="1:11" s="1" customFormat="1" ht="48" customHeight="1" x14ac:dyDescent="0.45">
      <c r="A19" s="99"/>
      <c r="B19" s="99"/>
      <c r="C19" s="120" t="s">
        <v>250</v>
      </c>
      <c r="D19" s="120"/>
      <c r="E19" s="99"/>
      <c r="F19" s="99"/>
      <c r="G19" s="99"/>
      <c r="H19" s="99"/>
      <c r="I19" s="99"/>
      <c r="J19" s="99"/>
      <c r="K19" s="52" t="s">
        <v>263</v>
      </c>
    </row>
    <row r="20" spans="1:11" s="1" customFormat="1" ht="48" customHeight="1" x14ac:dyDescent="0.45">
      <c r="A20" s="99"/>
      <c r="B20" s="99"/>
      <c r="C20" s="120" t="s">
        <v>251</v>
      </c>
      <c r="D20" s="120"/>
      <c r="E20" s="99"/>
      <c r="F20" s="99"/>
      <c r="G20" s="99"/>
      <c r="H20" s="99"/>
      <c r="I20" s="99"/>
      <c r="J20" s="99"/>
      <c r="K20" s="52" t="s">
        <v>263</v>
      </c>
    </row>
    <row r="21" spans="1:11" s="1" customFormat="1" ht="48" customHeight="1" x14ac:dyDescent="0.45">
      <c r="A21" s="99"/>
      <c r="B21" s="99"/>
      <c r="C21" s="120" t="s">
        <v>252</v>
      </c>
      <c r="D21" s="120"/>
      <c r="E21" s="99"/>
      <c r="F21" s="99"/>
      <c r="G21" s="99"/>
      <c r="H21" s="99"/>
      <c r="I21" s="99"/>
      <c r="J21" s="99"/>
      <c r="K21" s="52" t="s">
        <v>263</v>
      </c>
    </row>
    <row r="22" spans="1:11" s="1" customFormat="1" ht="103.5" customHeight="1" x14ac:dyDescent="0.45">
      <c r="A22" s="100" t="s">
        <v>254</v>
      </c>
      <c r="B22" s="101"/>
      <c r="C22" s="101"/>
      <c r="D22" s="102"/>
      <c r="E22" s="100"/>
      <c r="F22" s="101"/>
      <c r="G22" s="101"/>
      <c r="H22" s="101"/>
      <c r="I22" s="101"/>
      <c r="J22" s="102"/>
      <c r="K22" s="52" t="s">
        <v>264</v>
      </c>
    </row>
    <row r="23" spans="1:11" s="1" customFormat="1" ht="27" customHeight="1" x14ac:dyDescent="0.45">
      <c r="A23" s="108" t="s">
        <v>255</v>
      </c>
      <c r="B23" s="109"/>
      <c r="C23" s="109"/>
      <c r="D23" s="110"/>
      <c r="E23" s="108" t="s">
        <v>256</v>
      </c>
      <c r="F23" s="109"/>
      <c r="G23" s="109"/>
      <c r="H23" s="109"/>
      <c r="I23" s="109"/>
      <c r="J23" s="110"/>
      <c r="K23" s="52"/>
    </row>
    <row r="24" spans="1:11" s="1" customFormat="1" ht="27" customHeight="1" x14ac:dyDescent="0.45">
      <c r="A24" s="114"/>
      <c r="B24" s="115"/>
      <c r="C24" s="115"/>
      <c r="D24" s="116"/>
      <c r="E24" s="118"/>
      <c r="F24" s="119"/>
      <c r="G24" s="44" t="s">
        <v>257</v>
      </c>
      <c r="H24" s="119"/>
      <c r="I24" s="119"/>
      <c r="J24" s="51"/>
      <c r="K24" s="52" t="s">
        <v>263</v>
      </c>
    </row>
    <row r="25" spans="1:11" s="1" customFormat="1" ht="17.25" customHeight="1" x14ac:dyDescent="0.45">
      <c r="A25" s="108" t="s">
        <v>258</v>
      </c>
      <c r="B25" s="109"/>
      <c r="C25" s="109"/>
      <c r="D25" s="110"/>
      <c r="E25" s="49" t="s">
        <v>246</v>
      </c>
      <c r="F25" s="48"/>
      <c r="G25" s="48"/>
      <c r="H25" s="45"/>
      <c r="J25" s="46"/>
      <c r="K25" s="52"/>
    </row>
    <row r="26" spans="1:11" s="1" customFormat="1" ht="17.25" customHeight="1" x14ac:dyDescent="0.45">
      <c r="A26" s="111"/>
      <c r="B26" s="112"/>
      <c r="C26" s="112"/>
      <c r="D26" s="113"/>
      <c r="E26" s="9"/>
      <c r="F26" s="50" t="s">
        <v>242</v>
      </c>
      <c r="G26" s="2"/>
      <c r="H26" s="2"/>
      <c r="J26" s="47"/>
      <c r="K26" s="52" t="s">
        <v>262</v>
      </c>
    </row>
    <row r="27" spans="1:11" s="1" customFormat="1" ht="17.25" customHeight="1" x14ac:dyDescent="0.45">
      <c r="A27" s="111"/>
      <c r="B27" s="112"/>
      <c r="C27" s="112"/>
      <c r="D27" s="113"/>
      <c r="E27" s="9"/>
      <c r="F27" s="50" t="s">
        <v>128</v>
      </c>
      <c r="G27" s="2"/>
      <c r="H27" s="2"/>
      <c r="J27" s="47"/>
      <c r="K27" s="52" t="s">
        <v>262</v>
      </c>
    </row>
    <row r="28" spans="1:11" s="1" customFormat="1" ht="17.25" customHeight="1" x14ac:dyDescent="0.45">
      <c r="A28" s="111"/>
      <c r="B28" s="112"/>
      <c r="C28" s="112"/>
      <c r="D28" s="113"/>
      <c r="E28" s="40" t="s">
        <v>243</v>
      </c>
      <c r="F28" s="7"/>
      <c r="G28" s="7"/>
      <c r="H28" s="2"/>
      <c r="J28" s="47"/>
      <c r="K28" s="52"/>
    </row>
    <row r="29" spans="1:11" s="1" customFormat="1" ht="17.25" customHeight="1" x14ac:dyDescent="0.45">
      <c r="A29" s="111"/>
      <c r="B29" s="112"/>
      <c r="C29" s="112"/>
      <c r="D29" s="113"/>
      <c r="E29" s="106" t="s">
        <v>259</v>
      </c>
      <c r="F29" s="107"/>
      <c r="G29" s="117"/>
      <c r="H29" s="117"/>
      <c r="I29" s="117"/>
      <c r="J29" s="117"/>
      <c r="K29" s="52" t="s">
        <v>263</v>
      </c>
    </row>
    <row r="30" spans="1:11" s="1" customFormat="1" ht="17.25" customHeight="1" x14ac:dyDescent="0.45">
      <c r="A30" s="111"/>
      <c r="B30" s="112"/>
      <c r="C30" s="112"/>
      <c r="D30" s="113"/>
      <c r="E30" s="106" t="s">
        <v>260</v>
      </c>
      <c r="F30" s="107"/>
      <c r="G30" s="117"/>
      <c r="H30" s="117"/>
      <c r="I30" s="117"/>
      <c r="J30" s="117"/>
      <c r="K30" s="52" t="s">
        <v>263</v>
      </c>
    </row>
    <row r="31" spans="1:11" s="1" customFormat="1" ht="17.25" customHeight="1" x14ac:dyDescent="0.45">
      <c r="A31" s="114"/>
      <c r="B31" s="115"/>
      <c r="C31" s="115"/>
      <c r="D31" s="116"/>
      <c r="E31" s="106" t="s">
        <v>261</v>
      </c>
      <c r="F31" s="107"/>
      <c r="G31" s="117"/>
      <c r="H31" s="117"/>
      <c r="I31" s="117"/>
      <c r="J31" s="117"/>
      <c r="K31" s="52" t="s">
        <v>263</v>
      </c>
    </row>
    <row r="32" spans="1:11" s="1" customFormat="1" ht="47.25" customHeight="1" x14ac:dyDescent="0.45">
      <c r="A32" s="104" t="s">
        <v>164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52"/>
    </row>
    <row r="33" spans="1:11" s="1" customFormat="1" ht="31.5" customHeight="1" x14ac:dyDescent="0.45">
      <c r="A33" s="103" t="s">
        <v>129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52"/>
    </row>
    <row r="34" spans="1:11" s="1" customFormat="1" ht="17.25" customHeight="1" x14ac:dyDescent="0.45">
      <c r="A34" s="103" t="s">
        <v>239</v>
      </c>
      <c r="B34" s="103"/>
      <c r="C34" s="103"/>
      <c r="D34" s="103"/>
      <c r="E34" s="103"/>
      <c r="F34" s="103"/>
      <c r="G34" s="103"/>
      <c r="K34" s="52"/>
    </row>
    <row r="35" spans="1:11" s="1" customFormat="1" ht="17.25" customHeight="1" x14ac:dyDescent="0.45">
      <c r="A35" s="7"/>
      <c r="B35" s="7"/>
      <c r="C35" s="7"/>
      <c r="D35" s="7"/>
      <c r="E35" s="7"/>
      <c r="F35" s="7"/>
      <c r="G35" s="7"/>
      <c r="K35" s="52"/>
    </row>
    <row r="36" spans="1:11" ht="22.5" customHeight="1" x14ac:dyDescent="0.45">
      <c r="A36" s="2" t="s">
        <v>241</v>
      </c>
    </row>
    <row r="37" spans="1:11" ht="18" customHeight="1" x14ac:dyDescent="0.45">
      <c r="A37" s="4" t="s">
        <v>237</v>
      </c>
      <c r="H37" s="34"/>
      <c r="I37" s="2" t="s">
        <v>225</v>
      </c>
    </row>
    <row r="38" spans="1:11" ht="18" customHeight="1" x14ac:dyDescent="0.45">
      <c r="A38" s="3" t="s">
        <v>189</v>
      </c>
      <c r="B38" s="135"/>
      <c r="C38" s="135"/>
      <c r="D38" s="135"/>
      <c r="E38" s="135"/>
      <c r="F38" s="135"/>
      <c r="H38" s="33"/>
      <c r="I38" s="2" t="s">
        <v>224</v>
      </c>
    </row>
    <row r="39" spans="1:11" ht="18" customHeight="1" x14ac:dyDescent="0.45">
      <c r="B39" s="8"/>
      <c r="C39" s="8"/>
      <c r="D39" s="8"/>
      <c r="E39" s="8"/>
      <c r="F39" s="8"/>
      <c r="H39" s="32"/>
      <c r="I39" s="2" t="s">
        <v>223</v>
      </c>
    </row>
    <row r="40" spans="1:11" ht="18.75" customHeight="1" x14ac:dyDescent="0.45">
      <c r="A40" s="4" t="s">
        <v>230</v>
      </c>
      <c r="H40" s="61" t="s">
        <v>283</v>
      </c>
    </row>
    <row r="41" spans="1:11" ht="36" customHeight="1" x14ac:dyDescent="0.45">
      <c r="A41" s="31"/>
      <c r="B41" s="98" t="s">
        <v>229</v>
      </c>
      <c r="C41" s="97"/>
      <c r="D41" s="98" t="s">
        <v>217</v>
      </c>
      <c r="E41" s="98"/>
      <c r="F41" s="19" t="s">
        <v>216</v>
      </c>
      <c r="G41" s="98" t="s">
        <v>228</v>
      </c>
      <c r="H41" s="97"/>
      <c r="K41" s="60" t="s">
        <v>282</v>
      </c>
    </row>
    <row r="42" spans="1:11" ht="18" customHeight="1" x14ac:dyDescent="0.45">
      <c r="A42" s="41" t="s">
        <v>208</v>
      </c>
      <c r="B42" s="126" t="s">
        <v>153</v>
      </c>
      <c r="C42" s="126"/>
      <c r="D42" s="132">
        <f>E60</f>
        <v>0</v>
      </c>
      <c r="E42" s="132"/>
      <c r="F42" s="23" t="s">
        <v>212</v>
      </c>
      <c r="G42" s="132">
        <f>D42*3/4</f>
        <v>0</v>
      </c>
      <c r="H42" s="132"/>
    </row>
    <row r="43" spans="1:11" ht="18" customHeight="1" x14ac:dyDescent="0.45">
      <c r="A43" s="41" t="s">
        <v>207</v>
      </c>
      <c r="B43" s="133" t="str">
        <f>IF(VLOOKUP(A43,$A$55:$F$114,2,0)="","",VLOOKUP(A43,$A$55:$F$114,2,0))</f>
        <v/>
      </c>
      <c r="C43" s="134"/>
      <c r="D43" s="132">
        <f>E66</f>
        <v>0</v>
      </c>
      <c r="E43" s="132"/>
      <c r="F43" s="23" t="s">
        <v>212</v>
      </c>
      <c r="G43" s="132">
        <f>D43*3/4</f>
        <v>0</v>
      </c>
      <c r="H43" s="132"/>
    </row>
    <row r="44" spans="1:11" ht="18" customHeight="1" x14ac:dyDescent="0.45">
      <c r="A44" s="41" t="s">
        <v>206</v>
      </c>
      <c r="B44" s="133" t="str">
        <f t="shared" ref="B44:B51" si="1">IF(VLOOKUP(A44,$A$55:$F$114,2,0)="","",VLOOKUP(A44,$A$55:$F$114,2,0))</f>
        <v/>
      </c>
      <c r="C44" s="134"/>
      <c r="D44" s="132">
        <f>E72</f>
        <v>0</v>
      </c>
      <c r="E44" s="132"/>
      <c r="F44" s="23" t="s">
        <v>212</v>
      </c>
      <c r="G44" s="132">
        <f>D44*3/4</f>
        <v>0</v>
      </c>
      <c r="H44" s="132"/>
    </row>
    <row r="45" spans="1:11" ht="18" customHeight="1" x14ac:dyDescent="0.45">
      <c r="A45" s="41" t="s">
        <v>211</v>
      </c>
      <c r="B45" s="133" t="str">
        <f t="shared" si="1"/>
        <v/>
      </c>
      <c r="C45" s="134"/>
      <c r="D45" s="94">
        <f>E78</f>
        <v>0</v>
      </c>
      <c r="E45" s="95"/>
      <c r="F45" s="23" t="s">
        <v>227</v>
      </c>
      <c r="G45" s="132">
        <f>D45*3/4</f>
        <v>0</v>
      </c>
      <c r="H45" s="132"/>
    </row>
    <row r="46" spans="1:11" ht="18" customHeight="1" x14ac:dyDescent="0.45">
      <c r="A46" s="41" t="s">
        <v>280</v>
      </c>
      <c r="B46" s="133" t="str">
        <f t="shared" si="1"/>
        <v/>
      </c>
      <c r="C46" s="134"/>
      <c r="D46" s="94">
        <f>E84</f>
        <v>0</v>
      </c>
      <c r="E46" s="95"/>
      <c r="F46" s="23" t="s">
        <v>227</v>
      </c>
      <c r="G46" s="132">
        <f t="shared" ref="G46:G47" si="2">D46*3/4</f>
        <v>0</v>
      </c>
      <c r="H46" s="132"/>
    </row>
    <row r="47" spans="1:11" ht="18" hidden="1" customHeight="1" outlineLevel="1" x14ac:dyDescent="0.45">
      <c r="A47" s="41" t="s">
        <v>265</v>
      </c>
      <c r="B47" s="133" t="str">
        <f t="shared" si="1"/>
        <v/>
      </c>
      <c r="C47" s="134"/>
      <c r="D47" s="94">
        <f>E90</f>
        <v>0</v>
      </c>
      <c r="E47" s="95"/>
      <c r="F47" s="23" t="s">
        <v>227</v>
      </c>
      <c r="G47" s="132">
        <f t="shared" si="2"/>
        <v>0</v>
      </c>
      <c r="H47" s="132"/>
    </row>
    <row r="48" spans="1:11" ht="18" hidden="1" customHeight="1" outlineLevel="1" x14ac:dyDescent="0.45">
      <c r="A48" s="41" t="s">
        <v>266</v>
      </c>
      <c r="B48" s="133" t="str">
        <f t="shared" si="1"/>
        <v/>
      </c>
      <c r="C48" s="134"/>
      <c r="D48" s="94">
        <f>E96</f>
        <v>0</v>
      </c>
      <c r="E48" s="95"/>
      <c r="F48" s="23" t="s">
        <v>227</v>
      </c>
      <c r="G48" s="132">
        <f t="shared" ref="G48:G50" si="3">D48*3/4</f>
        <v>0</v>
      </c>
      <c r="H48" s="132"/>
    </row>
    <row r="49" spans="1:11" ht="18" hidden="1" customHeight="1" outlineLevel="1" x14ac:dyDescent="0.45">
      <c r="A49" s="41" t="s">
        <v>267</v>
      </c>
      <c r="B49" s="133" t="str">
        <f t="shared" si="1"/>
        <v/>
      </c>
      <c r="C49" s="134"/>
      <c r="D49" s="94">
        <f>E102</f>
        <v>0</v>
      </c>
      <c r="E49" s="95"/>
      <c r="F49" s="23" t="s">
        <v>227</v>
      </c>
      <c r="G49" s="132">
        <f t="shared" si="3"/>
        <v>0</v>
      </c>
      <c r="H49" s="132"/>
    </row>
    <row r="50" spans="1:11" ht="18" hidden="1" customHeight="1" outlineLevel="1" x14ac:dyDescent="0.45">
      <c r="A50" s="41" t="s">
        <v>274</v>
      </c>
      <c r="B50" s="133" t="str">
        <f t="shared" si="1"/>
        <v/>
      </c>
      <c r="C50" s="134"/>
      <c r="D50" s="94">
        <f>E108</f>
        <v>0</v>
      </c>
      <c r="E50" s="95"/>
      <c r="F50" s="23" t="s">
        <v>227</v>
      </c>
      <c r="G50" s="132">
        <f t="shared" si="3"/>
        <v>0</v>
      </c>
      <c r="H50" s="132"/>
    </row>
    <row r="51" spans="1:11" ht="18" hidden="1" customHeight="1" outlineLevel="1" x14ac:dyDescent="0.45">
      <c r="A51" s="41" t="s">
        <v>275</v>
      </c>
      <c r="B51" s="133" t="str">
        <f t="shared" si="1"/>
        <v/>
      </c>
      <c r="C51" s="134"/>
      <c r="D51" s="94">
        <f>E114</f>
        <v>0</v>
      </c>
      <c r="E51" s="95"/>
      <c r="F51" s="23" t="s">
        <v>227</v>
      </c>
      <c r="G51" s="132">
        <f>D46*3/4</f>
        <v>0</v>
      </c>
      <c r="H51" s="132"/>
    </row>
    <row r="52" spans="1:11" ht="18.75" customHeight="1" collapsed="1" x14ac:dyDescent="0.45">
      <c r="A52" s="41" t="s">
        <v>198</v>
      </c>
      <c r="B52" s="128"/>
      <c r="C52" s="128"/>
      <c r="D52" s="132">
        <f>SUM(D42:E51)</f>
        <v>0</v>
      </c>
      <c r="E52" s="132"/>
      <c r="F52" s="21"/>
      <c r="G52" s="132">
        <f>IF(SUM(G42:H51)&gt;=10000000,10000000,ROUNDDOWN(SUM(G42:H51),-3))</f>
        <v>0</v>
      </c>
      <c r="H52" s="132"/>
    </row>
    <row r="53" spans="1:11" ht="18.75" customHeight="1" x14ac:dyDescent="0.45">
      <c r="A53" s="1"/>
      <c r="B53" s="1"/>
      <c r="C53" s="1"/>
      <c r="D53" s="1"/>
      <c r="E53" s="1"/>
      <c r="F53" s="1"/>
      <c r="G53" s="1" t="s">
        <v>226</v>
      </c>
      <c r="H53" s="1"/>
    </row>
    <row r="54" spans="1:11" ht="18.75" customHeight="1" x14ac:dyDescent="0.45">
      <c r="A54" s="4" t="s">
        <v>281</v>
      </c>
    </row>
    <row r="55" spans="1:11" ht="18" customHeight="1" x14ac:dyDescent="0.45">
      <c r="A55" s="17" t="s">
        <v>208</v>
      </c>
      <c r="B55" s="96" t="s">
        <v>153</v>
      </c>
      <c r="C55" s="96"/>
      <c r="D55" s="96"/>
      <c r="E55" s="96"/>
      <c r="F55" s="1"/>
      <c r="G55" s="1"/>
      <c r="H55" s="1"/>
      <c r="I55" s="1"/>
      <c r="J55" s="61" t="s">
        <v>283</v>
      </c>
      <c r="K55" s="52" t="s">
        <v>262</v>
      </c>
    </row>
    <row r="56" spans="1:11" ht="36" customHeight="1" x14ac:dyDescent="0.45">
      <c r="A56" s="97" t="s">
        <v>203</v>
      </c>
      <c r="B56" s="97"/>
      <c r="C56" s="97"/>
      <c r="D56" s="19" t="s">
        <v>202</v>
      </c>
      <c r="E56" s="98" t="s">
        <v>201</v>
      </c>
      <c r="F56" s="98"/>
      <c r="G56" s="136" t="s">
        <v>200</v>
      </c>
      <c r="H56" s="137"/>
      <c r="I56" s="136" t="s">
        <v>199</v>
      </c>
      <c r="J56" s="137"/>
      <c r="K56" s="52" t="s">
        <v>278</v>
      </c>
    </row>
    <row r="57" spans="1:11" ht="18" customHeight="1" x14ac:dyDescent="0.45">
      <c r="A57" s="89"/>
      <c r="B57" s="89"/>
      <c r="C57" s="89"/>
      <c r="D57" s="18"/>
      <c r="E57" s="90"/>
      <c r="F57" s="90"/>
      <c r="G57" s="89"/>
      <c r="H57" s="89"/>
      <c r="I57" s="89"/>
      <c r="J57" s="89"/>
      <c r="K57" s="52"/>
    </row>
    <row r="58" spans="1:11" ht="18" customHeight="1" x14ac:dyDescent="0.45">
      <c r="A58" s="89"/>
      <c r="B58" s="89"/>
      <c r="C58" s="89"/>
      <c r="D58" s="18"/>
      <c r="E58" s="90"/>
      <c r="F58" s="90"/>
      <c r="G58" s="89"/>
      <c r="H58" s="89"/>
      <c r="I58" s="89"/>
      <c r="J58" s="89"/>
      <c r="K58" s="52"/>
    </row>
    <row r="59" spans="1:11" ht="18" customHeight="1" x14ac:dyDescent="0.45">
      <c r="A59" s="89"/>
      <c r="B59" s="89"/>
      <c r="C59" s="89"/>
      <c r="D59" s="18"/>
      <c r="E59" s="90"/>
      <c r="F59" s="90"/>
      <c r="G59" s="89"/>
      <c r="H59" s="89"/>
      <c r="I59" s="89"/>
      <c r="J59" s="89"/>
      <c r="K59" s="52"/>
    </row>
    <row r="60" spans="1:11" ht="18" customHeight="1" x14ac:dyDescent="0.45">
      <c r="A60" s="92" t="s">
        <v>198</v>
      </c>
      <c r="B60" s="92"/>
      <c r="C60" s="92"/>
      <c r="D60" s="93"/>
      <c r="E60" s="94">
        <f>SUM(E57:F59)</f>
        <v>0</v>
      </c>
      <c r="F60" s="95"/>
      <c r="G60" s="17"/>
      <c r="H60" s="17"/>
      <c r="I60" s="17"/>
      <c r="J60" s="17"/>
      <c r="K60" s="52"/>
    </row>
    <row r="61" spans="1:11" ht="18" customHeight="1" x14ac:dyDescent="0.45">
      <c r="A61" s="17" t="s">
        <v>207</v>
      </c>
      <c r="B61" s="96"/>
      <c r="C61" s="96"/>
      <c r="D61" s="96"/>
      <c r="E61" s="96"/>
      <c r="F61" s="30"/>
      <c r="G61" s="1"/>
      <c r="H61" s="1"/>
      <c r="I61" s="1"/>
      <c r="J61" s="1"/>
      <c r="K61" s="52" t="s">
        <v>262</v>
      </c>
    </row>
    <row r="62" spans="1:11" ht="36.6" customHeight="1" x14ac:dyDescent="0.45">
      <c r="A62" s="97" t="s">
        <v>203</v>
      </c>
      <c r="B62" s="97"/>
      <c r="C62" s="97"/>
      <c r="D62" s="19" t="s">
        <v>202</v>
      </c>
      <c r="E62" s="131" t="s">
        <v>201</v>
      </c>
      <c r="F62" s="131"/>
      <c r="G62" s="97" t="s">
        <v>200</v>
      </c>
      <c r="H62" s="97"/>
      <c r="I62" s="97" t="s">
        <v>199</v>
      </c>
      <c r="J62" s="97"/>
      <c r="K62" s="52"/>
    </row>
    <row r="63" spans="1:11" ht="18" customHeight="1" x14ac:dyDescent="0.45">
      <c r="A63" s="89"/>
      <c r="B63" s="89"/>
      <c r="C63" s="89"/>
      <c r="D63" s="18"/>
      <c r="E63" s="90"/>
      <c r="F63" s="90"/>
      <c r="G63" s="89"/>
      <c r="H63" s="89"/>
      <c r="I63" s="89"/>
      <c r="J63" s="89"/>
      <c r="K63" s="52"/>
    </row>
    <row r="64" spans="1:11" ht="18" customHeight="1" x14ac:dyDescent="0.45">
      <c r="A64" s="89"/>
      <c r="B64" s="89"/>
      <c r="C64" s="89"/>
      <c r="D64" s="18"/>
      <c r="E64" s="90"/>
      <c r="F64" s="90"/>
      <c r="G64" s="89"/>
      <c r="H64" s="89"/>
      <c r="I64" s="89"/>
      <c r="J64" s="89"/>
      <c r="K64" s="52"/>
    </row>
    <row r="65" spans="1:11" ht="18" customHeight="1" x14ac:dyDescent="0.45">
      <c r="A65" s="89"/>
      <c r="B65" s="89"/>
      <c r="C65" s="89"/>
      <c r="D65" s="18"/>
      <c r="E65" s="90"/>
      <c r="F65" s="90"/>
      <c r="G65" s="89"/>
      <c r="H65" s="89"/>
      <c r="I65" s="89"/>
      <c r="J65" s="89"/>
      <c r="K65" s="52"/>
    </row>
    <row r="66" spans="1:11" ht="18" customHeight="1" x14ac:dyDescent="0.45">
      <c r="A66" s="92" t="s">
        <v>198</v>
      </c>
      <c r="B66" s="92"/>
      <c r="C66" s="92"/>
      <c r="D66" s="93"/>
      <c r="E66" s="94">
        <f>SUM(E63:F65)</f>
        <v>0</v>
      </c>
      <c r="F66" s="95"/>
      <c r="G66" s="17"/>
      <c r="H66" s="17"/>
      <c r="I66" s="17"/>
      <c r="J66" s="17"/>
      <c r="K66" s="52"/>
    </row>
    <row r="67" spans="1:11" ht="18" customHeight="1" x14ac:dyDescent="0.45">
      <c r="A67" s="17" t="s">
        <v>206</v>
      </c>
      <c r="B67" s="96"/>
      <c r="C67" s="96"/>
      <c r="D67" s="96"/>
      <c r="E67" s="96"/>
      <c r="F67" s="30"/>
      <c r="G67" s="1"/>
      <c r="H67" s="1"/>
      <c r="I67" s="1"/>
      <c r="J67" s="1"/>
      <c r="K67" s="52" t="s">
        <v>262</v>
      </c>
    </row>
    <row r="68" spans="1:11" ht="36" customHeight="1" x14ac:dyDescent="0.45">
      <c r="A68" s="97" t="s">
        <v>203</v>
      </c>
      <c r="B68" s="97"/>
      <c r="C68" s="97"/>
      <c r="D68" s="19" t="s">
        <v>202</v>
      </c>
      <c r="E68" s="131" t="s">
        <v>201</v>
      </c>
      <c r="F68" s="131"/>
      <c r="G68" s="97" t="s">
        <v>200</v>
      </c>
      <c r="H68" s="97"/>
      <c r="I68" s="97" t="s">
        <v>199</v>
      </c>
      <c r="J68" s="97"/>
      <c r="K68" s="52"/>
    </row>
    <row r="69" spans="1:11" ht="18" customHeight="1" x14ac:dyDescent="0.45">
      <c r="A69" s="89"/>
      <c r="B69" s="89"/>
      <c r="C69" s="89"/>
      <c r="D69" s="18"/>
      <c r="E69" s="90"/>
      <c r="F69" s="90"/>
      <c r="G69" s="89"/>
      <c r="H69" s="89"/>
      <c r="I69" s="89"/>
      <c r="J69" s="89"/>
      <c r="K69" s="52"/>
    </row>
    <row r="70" spans="1:11" ht="18" customHeight="1" x14ac:dyDescent="0.45">
      <c r="A70" s="89"/>
      <c r="B70" s="89"/>
      <c r="C70" s="89"/>
      <c r="D70" s="18"/>
      <c r="E70" s="90"/>
      <c r="F70" s="90"/>
      <c r="G70" s="89"/>
      <c r="H70" s="89"/>
      <c r="I70" s="89"/>
      <c r="J70" s="89"/>
      <c r="K70" s="52"/>
    </row>
    <row r="71" spans="1:11" ht="18" customHeight="1" x14ac:dyDescent="0.45">
      <c r="A71" s="89"/>
      <c r="B71" s="89"/>
      <c r="C71" s="89"/>
      <c r="D71" s="18"/>
      <c r="E71" s="90"/>
      <c r="F71" s="90"/>
      <c r="G71" s="89"/>
      <c r="H71" s="89"/>
      <c r="I71" s="89"/>
      <c r="J71" s="89"/>
      <c r="K71" s="52"/>
    </row>
    <row r="72" spans="1:11" ht="18" customHeight="1" x14ac:dyDescent="0.45">
      <c r="A72" s="92" t="s">
        <v>198</v>
      </c>
      <c r="B72" s="92"/>
      <c r="C72" s="92"/>
      <c r="D72" s="93"/>
      <c r="E72" s="94">
        <f>SUM(E69:F71)</f>
        <v>0</v>
      </c>
      <c r="F72" s="95"/>
      <c r="G72" s="17"/>
      <c r="H72" s="17"/>
      <c r="I72" s="17"/>
      <c r="J72" s="17"/>
      <c r="K72" s="52"/>
    </row>
    <row r="73" spans="1:11" ht="18" customHeight="1" x14ac:dyDescent="0.45">
      <c r="A73" s="17" t="s">
        <v>205</v>
      </c>
      <c r="B73" s="96"/>
      <c r="C73" s="96"/>
      <c r="D73" s="96"/>
      <c r="E73" s="96"/>
      <c r="F73" s="30"/>
      <c r="G73" s="1"/>
      <c r="H73" s="1"/>
      <c r="I73" s="1"/>
      <c r="J73" s="1"/>
      <c r="K73" s="52" t="s">
        <v>262</v>
      </c>
    </row>
    <row r="74" spans="1:11" ht="36.6" customHeight="1" x14ac:dyDescent="0.45">
      <c r="A74" s="97" t="s">
        <v>203</v>
      </c>
      <c r="B74" s="97"/>
      <c r="C74" s="97"/>
      <c r="D74" s="19" t="s">
        <v>202</v>
      </c>
      <c r="E74" s="131" t="s">
        <v>201</v>
      </c>
      <c r="F74" s="131"/>
      <c r="G74" s="97" t="s">
        <v>200</v>
      </c>
      <c r="H74" s="97"/>
      <c r="I74" s="97" t="s">
        <v>199</v>
      </c>
      <c r="J74" s="97"/>
      <c r="K74" s="52"/>
    </row>
    <row r="75" spans="1:11" ht="18" customHeight="1" x14ac:dyDescent="0.45">
      <c r="A75" s="89"/>
      <c r="B75" s="89"/>
      <c r="C75" s="89"/>
      <c r="D75" s="18"/>
      <c r="E75" s="90"/>
      <c r="F75" s="90"/>
      <c r="G75" s="89"/>
      <c r="H75" s="89"/>
      <c r="I75" s="89"/>
      <c r="J75" s="89"/>
      <c r="K75" s="52"/>
    </row>
    <row r="76" spans="1:11" ht="18" customHeight="1" x14ac:dyDescent="0.45">
      <c r="A76" s="89"/>
      <c r="B76" s="89"/>
      <c r="C76" s="89"/>
      <c r="D76" s="18"/>
      <c r="E76" s="90"/>
      <c r="F76" s="90"/>
      <c r="G76" s="89"/>
      <c r="H76" s="89"/>
      <c r="I76" s="89"/>
      <c r="J76" s="89"/>
      <c r="K76" s="52"/>
    </row>
    <row r="77" spans="1:11" ht="18" customHeight="1" x14ac:dyDescent="0.45">
      <c r="A77" s="89"/>
      <c r="B77" s="89"/>
      <c r="C77" s="89"/>
      <c r="D77" s="18"/>
      <c r="E77" s="90"/>
      <c r="F77" s="90"/>
      <c r="G77" s="89"/>
      <c r="H77" s="89"/>
      <c r="I77" s="89"/>
      <c r="J77" s="89"/>
      <c r="K77" s="52"/>
    </row>
    <row r="78" spans="1:11" ht="18" customHeight="1" x14ac:dyDescent="0.45">
      <c r="A78" s="92" t="s">
        <v>198</v>
      </c>
      <c r="B78" s="92"/>
      <c r="C78" s="92"/>
      <c r="D78" s="93"/>
      <c r="E78" s="94">
        <f>SUM(E75:F77)</f>
        <v>0</v>
      </c>
      <c r="F78" s="95"/>
      <c r="G78" s="17"/>
      <c r="H78" s="17"/>
      <c r="I78" s="17"/>
      <c r="J78" s="17"/>
      <c r="K78" s="52"/>
    </row>
    <row r="79" spans="1:11" ht="18" customHeight="1" x14ac:dyDescent="0.45">
      <c r="A79" s="17" t="s">
        <v>204</v>
      </c>
      <c r="B79" s="96"/>
      <c r="C79" s="96"/>
      <c r="D79" s="96"/>
      <c r="E79" s="96"/>
      <c r="F79" s="30"/>
      <c r="G79" s="1"/>
      <c r="H79" s="1"/>
      <c r="I79" s="1"/>
      <c r="J79" s="1"/>
      <c r="K79" s="52" t="s">
        <v>262</v>
      </c>
    </row>
    <row r="80" spans="1:11" ht="36" customHeight="1" x14ac:dyDescent="0.45">
      <c r="A80" s="97" t="s">
        <v>203</v>
      </c>
      <c r="B80" s="97"/>
      <c r="C80" s="97"/>
      <c r="D80" s="19" t="s">
        <v>202</v>
      </c>
      <c r="E80" s="131" t="s">
        <v>201</v>
      </c>
      <c r="F80" s="131"/>
      <c r="G80" s="97" t="s">
        <v>200</v>
      </c>
      <c r="H80" s="97"/>
      <c r="I80" s="97" t="s">
        <v>199</v>
      </c>
      <c r="J80" s="97"/>
      <c r="K80" s="52"/>
    </row>
    <row r="81" spans="1:11" ht="18" customHeight="1" x14ac:dyDescent="0.45">
      <c r="A81" s="89"/>
      <c r="B81" s="89"/>
      <c r="C81" s="89"/>
      <c r="D81" s="18"/>
      <c r="E81" s="90"/>
      <c r="F81" s="90"/>
      <c r="G81" s="89"/>
      <c r="H81" s="89"/>
      <c r="I81" s="89"/>
      <c r="J81" s="89"/>
      <c r="K81" s="52"/>
    </row>
    <row r="82" spans="1:11" ht="18" customHeight="1" x14ac:dyDescent="0.45">
      <c r="A82" s="89"/>
      <c r="B82" s="89"/>
      <c r="C82" s="89"/>
      <c r="D82" s="18"/>
      <c r="E82" s="90"/>
      <c r="F82" s="90"/>
      <c r="G82" s="89"/>
      <c r="H82" s="89"/>
      <c r="I82" s="89"/>
      <c r="J82" s="89"/>
      <c r="K82" s="52"/>
    </row>
    <row r="83" spans="1:11" ht="18" customHeight="1" x14ac:dyDescent="0.45">
      <c r="A83" s="89"/>
      <c r="B83" s="89"/>
      <c r="C83" s="89"/>
      <c r="D83" s="18"/>
      <c r="E83" s="90"/>
      <c r="F83" s="90"/>
      <c r="G83" s="89"/>
      <c r="H83" s="89"/>
      <c r="I83" s="89"/>
      <c r="J83" s="89"/>
      <c r="K83" s="52"/>
    </row>
    <row r="84" spans="1:11" ht="18" customHeight="1" x14ac:dyDescent="0.45">
      <c r="A84" s="92" t="s">
        <v>198</v>
      </c>
      <c r="B84" s="92"/>
      <c r="C84" s="92"/>
      <c r="D84" s="93"/>
      <c r="E84" s="94">
        <f>SUM(E81:F83)</f>
        <v>0</v>
      </c>
      <c r="F84" s="95"/>
      <c r="G84" s="17"/>
      <c r="H84" s="17"/>
      <c r="I84" s="17"/>
      <c r="J84" s="17"/>
      <c r="K84" s="52"/>
    </row>
    <row r="85" spans="1:11" ht="18" hidden="1" customHeight="1" outlineLevel="1" x14ac:dyDescent="0.45">
      <c r="A85" s="17" t="s">
        <v>270</v>
      </c>
      <c r="B85" s="96"/>
      <c r="C85" s="96"/>
      <c r="D85" s="96"/>
      <c r="E85" s="96"/>
      <c r="F85" s="30"/>
      <c r="G85" s="1"/>
      <c r="H85" s="1"/>
      <c r="I85" s="1"/>
      <c r="J85" s="1"/>
      <c r="K85" s="52" t="s">
        <v>262</v>
      </c>
    </row>
    <row r="86" spans="1:11" ht="36" hidden="1" customHeight="1" outlineLevel="1" x14ac:dyDescent="0.45">
      <c r="A86" s="97" t="s">
        <v>203</v>
      </c>
      <c r="B86" s="97"/>
      <c r="C86" s="97"/>
      <c r="D86" s="19" t="s">
        <v>202</v>
      </c>
      <c r="E86" s="131" t="s">
        <v>201</v>
      </c>
      <c r="F86" s="131"/>
      <c r="G86" s="97" t="s">
        <v>200</v>
      </c>
      <c r="H86" s="97"/>
      <c r="I86" s="97" t="s">
        <v>199</v>
      </c>
      <c r="J86" s="97"/>
      <c r="K86" s="52"/>
    </row>
    <row r="87" spans="1:11" ht="18" hidden="1" customHeight="1" outlineLevel="1" x14ac:dyDescent="0.45">
      <c r="A87" s="89"/>
      <c r="B87" s="89"/>
      <c r="C87" s="89"/>
      <c r="D87" s="18"/>
      <c r="E87" s="90"/>
      <c r="F87" s="90"/>
      <c r="G87" s="89"/>
      <c r="H87" s="89"/>
      <c r="I87" s="89"/>
      <c r="J87" s="89"/>
      <c r="K87" s="52"/>
    </row>
    <row r="88" spans="1:11" ht="18" hidden="1" customHeight="1" outlineLevel="1" x14ac:dyDescent="0.45">
      <c r="A88" s="89"/>
      <c r="B88" s="89"/>
      <c r="C88" s="89"/>
      <c r="D88" s="18"/>
      <c r="E88" s="90"/>
      <c r="F88" s="90"/>
      <c r="G88" s="89"/>
      <c r="H88" s="89"/>
      <c r="I88" s="89"/>
      <c r="J88" s="89"/>
      <c r="K88" s="52"/>
    </row>
    <row r="89" spans="1:11" ht="18" hidden="1" customHeight="1" outlineLevel="1" x14ac:dyDescent="0.45">
      <c r="A89" s="89"/>
      <c r="B89" s="89"/>
      <c r="C89" s="89"/>
      <c r="D89" s="18"/>
      <c r="E89" s="90"/>
      <c r="F89" s="90"/>
      <c r="G89" s="89"/>
      <c r="H89" s="89"/>
      <c r="I89" s="89"/>
      <c r="J89" s="89"/>
      <c r="K89" s="52"/>
    </row>
    <row r="90" spans="1:11" ht="18" hidden="1" customHeight="1" outlineLevel="1" x14ac:dyDescent="0.45">
      <c r="A90" s="92" t="s">
        <v>198</v>
      </c>
      <c r="B90" s="92"/>
      <c r="C90" s="92"/>
      <c r="D90" s="93"/>
      <c r="E90" s="94">
        <f>SUM(E87:F89)</f>
        <v>0</v>
      </c>
      <c r="F90" s="95"/>
      <c r="G90" s="17"/>
      <c r="H90" s="17"/>
      <c r="I90" s="17"/>
      <c r="J90" s="17"/>
      <c r="K90" s="52"/>
    </row>
    <row r="91" spans="1:11" ht="18" hidden="1" customHeight="1" outlineLevel="1" x14ac:dyDescent="0.45">
      <c r="A91" s="17" t="s">
        <v>272</v>
      </c>
      <c r="B91" s="96"/>
      <c r="C91" s="96"/>
      <c r="D91" s="96"/>
      <c r="E91" s="96"/>
      <c r="F91" s="30"/>
      <c r="G91" s="1"/>
      <c r="H91" s="1"/>
      <c r="I91" s="1"/>
      <c r="J91" s="1"/>
      <c r="K91" s="52" t="s">
        <v>262</v>
      </c>
    </row>
    <row r="92" spans="1:11" ht="36" hidden="1" customHeight="1" outlineLevel="1" x14ac:dyDescent="0.45">
      <c r="A92" s="97" t="s">
        <v>203</v>
      </c>
      <c r="B92" s="97"/>
      <c r="C92" s="97"/>
      <c r="D92" s="19" t="s">
        <v>202</v>
      </c>
      <c r="E92" s="131" t="s">
        <v>201</v>
      </c>
      <c r="F92" s="131"/>
      <c r="G92" s="97" t="s">
        <v>200</v>
      </c>
      <c r="H92" s="97"/>
      <c r="I92" s="97" t="s">
        <v>199</v>
      </c>
      <c r="J92" s="97"/>
      <c r="K92" s="52"/>
    </row>
    <row r="93" spans="1:11" ht="18" hidden="1" customHeight="1" outlineLevel="1" x14ac:dyDescent="0.45">
      <c r="A93" s="89"/>
      <c r="B93" s="89"/>
      <c r="C93" s="89"/>
      <c r="D93" s="18"/>
      <c r="E93" s="90"/>
      <c r="F93" s="90"/>
      <c r="G93" s="89"/>
      <c r="H93" s="89"/>
      <c r="I93" s="89"/>
      <c r="J93" s="89"/>
      <c r="K93" s="52"/>
    </row>
    <row r="94" spans="1:11" ht="18" hidden="1" customHeight="1" outlineLevel="1" x14ac:dyDescent="0.45">
      <c r="A94" s="89"/>
      <c r="B94" s="89"/>
      <c r="C94" s="89"/>
      <c r="D94" s="18"/>
      <c r="E94" s="90"/>
      <c r="F94" s="90"/>
      <c r="G94" s="89"/>
      <c r="H94" s="89"/>
      <c r="I94" s="89"/>
      <c r="J94" s="89"/>
      <c r="K94" s="52"/>
    </row>
    <row r="95" spans="1:11" ht="18" hidden="1" customHeight="1" outlineLevel="1" x14ac:dyDescent="0.45">
      <c r="A95" s="89"/>
      <c r="B95" s="89"/>
      <c r="C95" s="89"/>
      <c r="D95" s="18"/>
      <c r="E95" s="90"/>
      <c r="F95" s="90"/>
      <c r="G95" s="89"/>
      <c r="H95" s="89"/>
      <c r="I95" s="89"/>
      <c r="J95" s="89"/>
      <c r="K95" s="52"/>
    </row>
    <row r="96" spans="1:11" ht="18" hidden="1" customHeight="1" outlineLevel="1" x14ac:dyDescent="0.45">
      <c r="A96" s="92" t="s">
        <v>198</v>
      </c>
      <c r="B96" s="92"/>
      <c r="C96" s="92"/>
      <c r="D96" s="93"/>
      <c r="E96" s="94">
        <f>SUM(E93:F95)</f>
        <v>0</v>
      </c>
      <c r="F96" s="95"/>
      <c r="G96" s="17"/>
      <c r="H96" s="17"/>
      <c r="I96" s="17"/>
      <c r="J96" s="17"/>
      <c r="K96" s="52"/>
    </row>
    <row r="97" spans="1:11" ht="18" hidden="1" customHeight="1" outlineLevel="1" x14ac:dyDescent="0.45">
      <c r="A97" s="17" t="s">
        <v>273</v>
      </c>
      <c r="B97" s="96"/>
      <c r="C97" s="96"/>
      <c r="D97" s="96"/>
      <c r="E97" s="96"/>
      <c r="F97" s="30"/>
      <c r="G97" s="1"/>
      <c r="H97" s="1"/>
      <c r="I97" s="1"/>
      <c r="J97" s="1"/>
      <c r="K97" s="52" t="s">
        <v>262</v>
      </c>
    </row>
    <row r="98" spans="1:11" ht="36" hidden="1" customHeight="1" outlineLevel="1" x14ac:dyDescent="0.45">
      <c r="A98" s="97" t="s">
        <v>203</v>
      </c>
      <c r="B98" s="97"/>
      <c r="C98" s="97"/>
      <c r="D98" s="19" t="s">
        <v>202</v>
      </c>
      <c r="E98" s="131" t="s">
        <v>201</v>
      </c>
      <c r="F98" s="131"/>
      <c r="G98" s="97" t="s">
        <v>200</v>
      </c>
      <c r="H98" s="97"/>
      <c r="I98" s="97" t="s">
        <v>199</v>
      </c>
      <c r="J98" s="97"/>
      <c r="K98" s="52"/>
    </row>
    <row r="99" spans="1:11" ht="18" hidden="1" customHeight="1" outlineLevel="1" x14ac:dyDescent="0.45">
      <c r="A99" s="89"/>
      <c r="B99" s="89"/>
      <c r="C99" s="89"/>
      <c r="D99" s="18"/>
      <c r="E99" s="90"/>
      <c r="F99" s="90"/>
      <c r="G99" s="89"/>
      <c r="H99" s="89"/>
      <c r="I99" s="89"/>
      <c r="J99" s="89"/>
      <c r="K99" s="52"/>
    </row>
    <row r="100" spans="1:11" ht="18" hidden="1" customHeight="1" outlineLevel="1" x14ac:dyDescent="0.45">
      <c r="A100" s="89"/>
      <c r="B100" s="89"/>
      <c r="C100" s="89"/>
      <c r="D100" s="18"/>
      <c r="E100" s="90"/>
      <c r="F100" s="90"/>
      <c r="G100" s="89"/>
      <c r="H100" s="89"/>
      <c r="I100" s="89"/>
      <c r="J100" s="89"/>
      <c r="K100" s="52"/>
    </row>
    <row r="101" spans="1:11" ht="18" hidden="1" customHeight="1" outlineLevel="1" x14ac:dyDescent="0.45">
      <c r="A101" s="89"/>
      <c r="B101" s="89"/>
      <c r="C101" s="89"/>
      <c r="D101" s="18"/>
      <c r="E101" s="90"/>
      <c r="F101" s="90"/>
      <c r="G101" s="89"/>
      <c r="H101" s="89"/>
      <c r="I101" s="89"/>
      <c r="J101" s="89"/>
      <c r="K101" s="52"/>
    </row>
    <row r="102" spans="1:11" ht="18" hidden="1" customHeight="1" outlineLevel="1" x14ac:dyDescent="0.45">
      <c r="A102" s="92" t="s">
        <v>198</v>
      </c>
      <c r="B102" s="92"/>
      <c r="C102" s="92"/>
      <c r="D102" s="93"/>
      <c r="E102" s="94">
        <f>SUM(E99:F101)</f>
        <v>0</v>
      </c>
      <c r="F102" s="95"/>
      <c r="G102" s="17"/>
      <c r="H102" s="17"/>
      <c r="I102" s="17"/>
      <c r="J102" s="17"/>
      <c r="K102" s="52"/>
    </row>
    <row r="103" spans="1:11" ht="18" hidden="1" customHeight="1" outlineLevel="1" x14ac:dyDescent="0.45">
      <c r="A103" s="17" t="s">
        <v>274</v>
      </c>
      <c r="B103" s="96"/>
      <c r="C103" s="96"/>
      <c r="D103" s="96"/>
      <c r="E103" s="96"/>
      <c r="F103" s="30"/>
      <c r="G103" s="1"/>
      <c r="H103" s="1"/>
      <c r="I103" s="1"/>
      <c r="J103" s="1"/>
      <c r="K103" s="52" t="s">
        <v>262</v>
      </c>
    </row>
    <row r="104" spans="1:11" ht="36" hidden="1" customHeight="1" outlineLevel="1" x14ac:dyDescent="0.45">
      <c r="A104" s="97" t="s">
        <v>203</v>
      </c>
      <c r="B104" s="97"/>
      <c r="C104" s="97"/>
      <c r="D104" s="19" t="s">
        <v>202</v>
      </c>
      <c r="E104" s="131" t="s">
        <v>201</v>
      </c>
      <c r="F104" s="131"/>
      <c r="G104" s="97" t="s">
        <v>200</v>
      </c>
      <c r="H104" s="97"/>
      <c r="I104" s="97" t="s">
        <v>199</v>
      </c>
      <c r="J104" s="97"/>
      <c r="K104" s="52"/>
    </row>
    <row r="105" spans="1:11" ht="18" hidden="1" customHeight="1" outlineLevel="1" x14ac:dyDescent="0.45">
      <c r="A105" s="89"/>
      <c r="B105" s="89"/>
      <c r="C105" s="89"/>
      <c r="D105" s="18"/>
      <c r="E105" s="90"/>
      <c r="F105" s="90"/>
      <c r="G105" s="89"/>
      <c r="H105" s="89"/>
      <c r="I105" s="89"/>
      <c r="J105" s="89"/>
      <c r="K105" s="52"/>
    </row>
    <row r="106" spans="1:11" ht="18" hidden="1" customHeight="1" outlineLevel="1" x14ac:dyDescent="0.45">
      <c r="A106" s="89"/>
      <c r="B106" s="89"/>
      <c r="C106" s="89"/>
      <c r="D106" s="18"/>
      <c r="E106" s="90"/>
      <c r="F106" s="90"/>
      <c r="G106" s="89"/>
      <c r="H106" s="89"/>
      <c r="I106" s="89"/>
      <c r="J106" s="89"/>
      <c r="K106" s="52"/>
    </row>
    <row r="107" spans="1:11" ht="18" hidden="1" customHeight="1" outlineLevel="1" x14ac:dyDescent="0.45">
      <c r="A107" s="89"/>
      <c r="B107" s="89"/>
      <c r="C107" s="89"/>
      <c r="D107" s="18"/>
      <c r="E107" s="90"/>
      <c r="F107" s="90"/>
      <c r="G107" s="89"/>
      <c r="H107" s="89"/>
      <c r="I107" s="89"/>
      <c r="J107" s="89"/>
      <c r="K107" s="52"/>
    </row>
    <row r="108" spans="1:11" ht="18" hidden="1" customHeight="1" outlineLevel="1" x14ac:dyDescent="0.45">
      <c r="A108" s="92" t="s">
        <v>198</v>
      </c>
      <c r="B108" s="92"/>
      <c r="C108" s="92"/>
      <c r="D108" s="93"/>
      <c r="E108" s="94">
        <f>SUM(E105:F107)</f>
        <v>0</v>
      </c>
      <c r="F108" s="95"/>
      <c r="G108" s="17"/>
      <c r="H108" s="17"/>
      <c r="I108" s="17"/>
      <c r="J108" s="17"/>
      <c r="K108" s="52"/>
    </row>
    <row r="109" spans="1:11" ht="18" hidden="1" customHeight="1" outlineLevel="1" x14ac:dyDescent="0.45">
      <c r="A109" s="17" t="s">
        <v>275</v>
      </c>
      <c r="B109" s="96"/>
      <c r="C109" s="96"/>
      <c r="D109" s="96"/>
      <c r="E109" s="96"/>
      <c r="F109" s="30"/>
      <c r="G109" s="1"/>
      <c r="H109" s="1"/>
      <c r="I109" s="1"/>
      <c r="J109" s="1"/>
      <c r="K109" s="52" t="s">
        <v>262</v>
      </c>
    </row>
    <row r="110" spans="1:11" ht="36" hidden="1" customHeight="1" outlineLevel="1" x14ac:dyDescent="0.45">
      <c r="A110" s="97" t="s">
        <v>203</v>
      </c>
      <c r="B110" s="97"/>
      <c r="C110" s="97"/>
      <c r="D110" s="19" t="s">
        <v>202</v>
      </c>
      <c r="E110" s="131" t="s">
        <v>201</v>
      </c>
      <c r="F110" s="131"/>
      <c r="G110" s="97" t="s">
        <v>200</v>
      </c>
      <c r="H110" s="97"/>
      <c r="I110" s="97" t="s">
        <v>199</v>
      </c>
      <c r="J110" s="97"/>
      <c r="K110" s="52"/>
    </row>
    <row r="111" spans="1:11" ht="18" hidden="1" customHeight="1" outlineLevel="1" x14ac:dyDescent="0.45">
      <c r="A111" s="89"/>
      <c r="B111" s="89"/>
      <c r="C111" s="89"/>
      <c r="D111" s="18"/>
      <c r="E111" s="90"/>
      <c r="F111" s="90"/>
      <c r="G111" s="89"/>
      <c r="H111" s="89"/>
      <c r="I111" s="89"/>
      <c r="J111" s="89"/>
      <c r="K111" s="52"/>
    </row>
    <row r="112" spans="1:11" ht="18" hidden="1" customHeight="1" outlineLevel="1" x14ac:dyDescent="0.45">
      <c r="A112" s="89"/>
      <c r="B112" s="89"/>
      <c r="C112" s="89"/>
      <c r="D112" s="18"/>
      <c r="E112" s="90"/>
      <c r="F112" s="90"/>
      <c r="G112" s="89"/>
      <c r="H112" s="89"/>
      <c r="I112" s="89"/>
      <c r="J112" s="89"/>
      <c r="K112" s="52"/>
    </row>
    <row r="113" spans="1:11" ht="18" hidden="1" customHeight="1" outlineLevel="1" x14ac:dyDescent="0.45">
      <c r="A113" s="89"/>
      <c r="B113" s="89"/>
      <c r="C113" s="89"/>
      <c r="D113" s="18"/>
      <c r="E113" s="90"/>
      <c r="F113" s="90"/>
      <c r="G113" s="89"/>
      <c r="H113" s="89"/>
      <c r="I113" s="89"/>
      <c r="J113" s="89"/>
      <c r="K113" s="52"/>
    </row>
    <row r="114" spans="1:11" ht="18" hidden="1" customHeight="1" outlineLevel="1" x14ac:dyDescent="0.45">
      <c r="A114" s="92" t="s">
        <v>198</v>
      </c>
      <c r="B114" s="92"/>
      <c r="C114" s="92"/>
      <c r="D114" s="93"/>
      <c r="E114" s="94">
        <f>SUM(E111:F113)</f>
        <v>0</v>
      </c>
      <c r="F114" s="95"/>
      <c r="G114" s="17"/>
      <c r="H114" s="17"/>
      <c r="I114" s="17"/>
      <c r="J114" s="17"/>
      <c r="K114" s="52"/>
    </row>
    <row r="115" spans="1:11" collapsed="1" x14ac:dyDescent="0.45">
      <c r="K115" s="52"/>
    </row>
    <row r="116" spans="1:11" x14ac:dyDescent="0.45">
      <c r="A116" s="1" t="s">
        <v>197</v>
      </c>
    </row>
    <row r="117" spans="1:11" x14ac:dyDescent="0.45">
      <c r="A117" s="1" t="s">
        <v>279</v>
      </c>
    </row>
  </sheetData>
  <mergeCells count="263">
    <mergeCell ref="G42:H42"/>
    <mergeCell ref="G56:H56"/>
    <mergeCell ref="D43:E43"/>
    <mergeCell ref="D44:E44"/>
    <mergeCell ref="D52:E52"/>
    <mergeCell ref="D51:E51"/>
    <mergeCell ref="B47:C47"/>
    <mergeCell ref="B48:C48"/>
    <mergeCell ref="B49:C49"/>
    <mergeCell ref="B50:C50"/>
    <mergeCell ref="I56:J56"/>
    <mergeCell ref="G45:H45"/>
    <mergeCell ref="G51:H51"/>
    <mergeCell ref="G43:H43"/>
    <mergeCell ref="G44:H44"/>
    <mergeCell ref="G52:H52"/>
    <mergeCell ref="A57:C57"/>
    <mergeCell ref="E57:F57"/>
    <mergeCell ref="B43:C43"/>
    <mergeCell ref="B44:C44"/>
    <mergeCell ref="B52:C52"/>
    <mergeCell ref="A56:C56"/>
    <mergeCell ref="E56:F56"/>
    <mergeCell ref="G57:H57"/>
    <mergeCell ref="I57:J57"/>
    <mergeCell ref="G47:H47"/>
    <mergeCell ref="G48:H48"/>
    <mergeCell ref="G49:H49"/>
    <mergeCell ref="G50:H50"/>
    <mergeCell ref="B55:E55"/>
    <mergeCell ref="D47:E47"/>
    <mergeCell ref="D48:E48"/>
    <mergeCell ref="D49:E49"/>
    <mergeCell ref="D50:E50"/>
    <mergeCell ref="I65:J65"/>
    <mergeCell ref="A59:C59"/>
    <mergeCell ref="E59:F59"/>
    <mergeCell ref="G59:H59"/>
    <mergeCell ref="I59:J59"/>
    <mergeCell ref="A58:C58"/>
    <mergeCell ref="E58:F58"/>
    <mergeCell ref="G58:H58"/>
    <mergeCell ref="I58:J58"/>
    <mergeCell ref="G62:H62"/>
    <mergeCell ref="I62:J62"/>
    <mergeCell ref="B61:E61"/>
    <mergeCell ref="I71:J71"/>
    <mergeCell ref="A69:C69"/>
    <mergeCell ref="E69:F69"/>
    <mergeCell ref="A60:D60"/>
    <mergeCell ref="E60:F60"/>
    <mergeCell ref="A66:D66"/>
    <mergeCell ref="E66:F66"/>
    <mergeCell ref="G69:H69"/>
    <mergeCell ref="I69:J69"/>
    <mergeCell ref="A70:C70"/>
    <mergeCell ref="E70:F70"/>
    <mergeCell ref="G70:H70"/>
    <mergeCell ref="I70:J70"/>
    <mergeCell ref="A62:C62"/>
    <mergeCell ref="E62:F62"/>
    <mergeCell ref="G68:H68"/>
    <mergeCell ref="I68:J68"/>
    <mergeCell ref="A63:C63"/>
    <mergeCell ref="E63:F63"/>
    <mergeCell ref="G63:H63"/>
    <mergeCell ref="I63:J63"/>
    <mergeCell ref="G64:H64"/>
    <mergeCell ref="I64:J64"/>
    <mergeCell ref="A65:C65"/>
    <mergeCell ref="A72:D72"/>
    <mergeCell ref="E72:F72"/>
    <mergeCell ref="A68:C68"/>
    <mergeCell ref="E68:F68"/>
    <mergeCell ref="A64:C64"/>
    <mergeCell ref="E64:F64"/>
    <mergeCell ref="A74:C74"/>
    <mergeCell ref="E74:F74"/>
    <mergeCell ref="G74:H74"/>
    <mergeCell ref="A71:C71"/>
    <mergeCell ref="E71:F71"/>
    <mergeCell ref="G71:H71"/>
    <mergeCell ref="E65:F65"/>
    <mergeCell ref="G65:H65"/>
    <mergeCell ref="B67:E67"/>
    <mergeCell ref="B73:E73"/>
    <mergeCell ref="E80:F80"/>
    <mergeCell ref="G80:H80"/>
    <mergeCell ref="I74:J74"/>
    <mergeCell ref="A75:C75"/>
    <mergeCell ref="E75:F75"/>
    <mergeCell ref="G75:H75"/>
    <mergeCell ref="I75:J75"/>
    <mergeCell ref="G76:H76"/>
    <mergeCell ref="I76:J76"/>
    <mergeCell ref="A77:C77"/>
    <mergeCell ref="E77:F77"/>
    <mergeCell ref="G77:H77"/>
    <mergeCell ref="I77:J77"/>
    <mergeCell ref="B79:E79"/>
    <mergeCell ref="G82:H82"/>
    <mergeCell ref="I82:J82"/>
    <mergeCell ref="A83:C83"/>
    <mergeCell ref="E83:F83"/>
    <mergeCell ref="G83:H83"/>
    <mergeCell ref="I83:J83"/>
    <mergeCell ref="A84:D84"/>
    <mergeCell ref="E84:F84"/>
    <mergeCell ref="B45:C45"/>
    <mergeCell ref="B51:C51"/>
    <mergeCell ref="D45:E45"/>
    <mergeCell ref="D46:E46"/>
    <mergeCell ref="A82:C82"/>
    <mergeCell ref="E82:F82"/>
    <mergeCell ref="A76:C76"/>
    <mergeCell ref="E76:F76"/>
    <mergeCell ref="I80:J80"/>
    <mergeCell ref="A81:C81"/>
    <mergeCell ref="E81:F81"/>
    <mergeCell ref="G81:H81"/>
    <mergeCell ref="I81:J81"/>
    <mergeCell ref="A78:D78"/>
    <mergeCell ref="E78:F78"/>
    <mergeCell ref="A80:C80"/>
    <mergeCell ref="A6:J6"/>
    <mergeCell ref="A9:C9"/>
    <mergeCell ref="D9:J9"/>
    <mergeCell ref="A10:C10"/>
    <mergeCell ref="D10:J10"/>
    <mergeCell ref="A11:C11"/>
    <mergeCell ref="D11:J11"/>
    <mergeCell ref="A14:B14"/>
    <mergeCell ref="A15:B15"/>
    <mergeCell ref="A17:B21"/>
    <mergeCell ref="C17:D17"/>
    <mergeCell ref="E17:J17"/>
    <mergeCell ref="C18:D18"/>
    <mergeCell ref="E18:J18"/>
    <mergeCell ref="C19:D19"/>
    <mergeCell ref="E19:J19"/>
    <mergeCell ref="C20:D20"/>
    <mergeCell ref="E20:J20"/>
    <mergeCell ref="C21:D21"/>
    <mergeCell ref="E21:J21"/>
    <mergeCell ref="A32:J32"/>
    <mergeCell ref="A33:J33"/>
    <mergeCell ref="A34:G34"/>
    <mergeCell ref="G46:H46"/>
    <mergeCell ref="B46:C46"/>
    <mergeCell ref="A22:D22"/>
    <mergeCell ref="E22:J22"/>
    <mergeCell ref="A23:D24"/>
    <mergeCell ref="E23:J23"/>
    <mergeCell ref="E24:F24"/>
    <mergeCell ref="H24:I24"/>
    <mergeCell ref="A25:D31"/>
    <mergeCell ref="E29:F29"/>
    <mergeCell ref="G29:J29"/>
    <mergeCell ref="E30:F30"/>
    <mergeCell ref="G30:J30"/>
    <mergeCell ref="E31:F31"/>
    <mergeCell ref="G31:J31"/>
    <mergeCell ref="B41:C41"/>
    <mergeCell ref="B42:C42"/>
    <mergeCell ref="B38:F38"/>
    <mergeCell ref="D41:E41"/>
    <mergeCell ref="D42:E42"/>
    <mergeCell ref="G41:H41"/>
    <mergeCell ref="B85:E85"/>
    <mergeCell ref="A86:C86"/>
    <mergeCell ref="E86:F86"/>
    <mergeCell ref="G86:H86"/>
    <mergeCell ref="I86:J86"/>
    <mergeCell ref="A87:C87"/>
    <mergeCell ref="E87:F87"/>
    <mergeCell ref="G87:H87"/>
    <mergeCell ref="I87:J87"/>
    <mergeCell ref="A88:C88"/>
    <mergeCell ref="E88:F88"/>
    <mergeCell ref="G88:H88"/>
    <mergeCell ref="I88:J88"/>
    <mergeCell ref="A89:C89"/>
    <mergeCell ref="E89:F89"/>
    <mergeCell ref="G89:H89"/>
    <mergeCell ref="I89:J89"/>
    <mergeCell ref="A90:D90"/>
    <mergeCell ref="E90:F90"/>
    <mergeCell ref="B91:E91"/>
    <mergeCell ref="A92:C92"/>
    <mergeCell ref="E92:F92"/>
    <mergeCell ref="G92:H92"/>
    <mergeCell ref="I92:J92"/>
    <mergeCell ref="A93:C93"/>
    <mergeCell ref="E93:F93"/>
    <mergeCell ref="G93:H93"/>
    <mergeCell ref="I93:J93"/>
    <mergeCell ref="A94:C94"/>
    <mergeCell ref="E94:F94"/>
    <mergeCell ref="G94:H94"/>
    <mergeCell ref="I94:J94"/>
    <mergeCell ref="A95:C95"/>
    <mergeCell ref="E95:F95"/>
    <mergeCell ref="G95:H95"/>
    <mergeCell ref="I95:J95"/>
    <mergeCell ref="A96:D96"/>
    <mergeCell ref="E96:F96"/>
    <mergeCell ref="B97:E97"/>
    <mergeCell ref="A98:C98"/>
    <mergeCell ref="E98:F98"/>
    <mergeCell ref="G98:H98"/>
    <mergeCell ref="I98:J98"/>
    <mergeCell ref="A99:C99"/>
    <mergeCell ref="E99:F99"/>
    <mergeCell ref="G99:H99"/>
    <mergeCell ref="I99:J99"/>
    <mergeCell ref="A100:C100"/>
    <mergeCell ref="E100:F100"/>
    <mergeCell ref="G100:H100"/>
    <mergeCell ref="I100:J100"/>
    <mergeCell ref="A101:C101"/>
    <mergeCell ref="E101:F101"/>
    <mergeCell ref="G101:H101"/>
    <mergeCell ref="I101:J101"/>
    <mergeCell ref="A102:D102"/>
    <mergeCell ref="E102:F102"/>
    <mergeCell ref="B103:E103"/>
    <mergeCell ref="A104:C104"/>
    <mergeCell ref="E104:F104"/>
    <mergeCell ref="G104:H104"/>
    <mergeCell ref="I104:J104"/>
    <mergeCell ref="A105:C105"/>
    <mergeCell ref="E105:F105"/>
    <mergeCell ref="G105:H105"/>
    <mergeCell ref="I105:J105"/>
    <mergeCell ref="A106:C106"/>
    <mergeCell ref="E106:F106"/>
    <mergeCell ref="G106:H106"/>
    <mergeCell ref="I106:J106"/>
    <mergeCell ref="A107:C107"/>
    <mergeCell ref="E107:F107"/>
    <mergeCell ref="G107:H107"/>
    <mergeCell ref="I107:J107"/>
    <mergeCell ref="A108:D108"/>
    <mergeCell ref="E108:F108"/>
    <mergeCell ref="B109:E109"/>
    <mergeCell ref="A110:C110"/>
    <mergeCell ref="E110:F110"/>
    <mergeCell ref="G110:H110"/>
    <mergeCell ref="I110:J110"/>
    <mergeCell ref="A111:C111"/>
    <mergeCell ref="E111:F111"/>
    <mergeCell ref="G111:H111"/>
    <mergeCell ref="I111:J111"/>
    <mergeCell ref="A112:C112"/>
    <mergeCell ref="E112:F112"/>
    <mergeCell ref="G112:H112"/>
    <mergeCell ref="I112:J112"/>
    <mergeCell ref="A113:C113"/>
    <mergeCell ref="E113:F113"/>
    <mergeCell ref="G113:H113"/>
    <mergeCell ref="I113:J113"/>
    <mergeCell ref="A114:D114"/>
    <mergeCell ref="E114:F114"/>
  </mergeCells>
  <phoneticPr fontId="1"/>
  <dataValidations count="1">
    <dataValidation type="list" allowBlank="1" showInputMessage="1" showErrorMessage="1" sqref="E26:E27" xr:uid="{69E67CC8-BD34-44D9-A820-B8065DD51BD9}">
      <formula1>"○"</formula1>
    </dataValidation>
  </dataValidations>
  <pageMargins left="0.7" right="0.7" top="0.75" bottom="0.75" header="0.3" footer="0.3"/>
  <pageSetup paperSize="9" scale="7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6E1DA02-C32A-462C-8A26-0535E322916C}">
          <x14:formula1>
            <xm:f>データセット!$Q$3:$Q$19</xm:f>
          </x14:formula1>
          <xm:sqref>B109:E109 B55:E55 B61:E61 B67:E67 B73:E73 B79:E79 B85:E85 B91:E91 B97:E97 B103:E103</xm:sqref>
        </x14:dataValidation>
        <x14:dataValidation type="list" allowBlank="1" showInputMessage="1" showErrorMessage="1" xr:uid="{B4C2AB25-D697-4B19-A704-48AD73B84D6F}">
          <x14:formula1>
            <xm:f>データセット!$H$2:$H$5</xm:f>
          </x14:formula1>
          <xm:sqref>E18:J18</xm:sqref>
        </x14:dataValidation>
        <x14:dataValidation type="list" allowBlank="1" showInputMessage="1" showErrorMessage="1" xr:uid="{08B491DE-6461-4C35-9FCD-FC98180B75DA}">
          <x14:formula1>
            <xm:f>データセット!$B$2:$B$3</xm:f>
          </x14:formula1>
          <xm:sqref>A14:A15</xm:sqref>
        </x14:dataValidation>
        <x14:dataValidation type="list" allowBlank="1" showInputMessage="1" showErrorMessage="1" xr:uid="{3020B7E8-8D48-4200-BCF2-A86A16AD9AAB}">
          <x14:formula1>
            <xm:f>データセット!$C$2:$C$67</xm:f>
          </x14:formula1>
          <xm:sqref>D11:J11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説明</vt:lpstr>
      <vt:lpstr>仮集計</vt:lpstr>
      <vt:lpstr>T(始)</vt:lpstr>
      <vt:lpstr>テクノロジー(1)</vt:lpstr>
      <vt:lpstr>テクノロジー(2)</vt:lpstr>
      <vt:lpstr>テクノロジー(3)</vt:lpstr>
      <vt:lpstr>T(終)</vt:lpstr>
      <vt:lpstr>P(始)</vt:lpstr>
      <vt:lpstr>パッケージ(1)</vt:lpstr>
      <vt:lpstr>パッケージ(2)</vt:lpstr>
      <vt:lpstr>パッケージ(3)</vt:lpstr>
      <vt:lpstr>P(終)</vt:lpstr>
      <vt:lpstr>※基準額早見表※</vt:lpstr>
      <vt:lpstr>データセット</vt:lpstr>
      <vt:lpstr>'テクノロジー(1)'!Print_Area</vt:lpstr>
      <vt:lpstr>'テクノロジー(2)'!Print_Area</vt:lpstr>
      <vt:lpstr>'テクノロジー(3)'!Print_Area</vt:lpstr>
      <vt:lpstr>'パッケージ(1)'!Print_Area</vt:lpstr>
      <vt:lpstr>'パッケージ(2)'!Print_Area</vt:lpstr>
      <vt:lpstr>'パッケージ(3)'!Print_Area</vt:lpstr>
      <vt:lpstr>仮集計!Print_Area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峰村 浩司(minemura-kouji.ao0)</dc:creator>
  <cp:keywords/>
  <dc:description/>
  <cp:lastModifiedBy>太田 みく</cp:lastModifiedBy>
  <cp:revision/>
  <cp:lastPrinted>2025-07-20T16:53:37Z</cp:lastPrinted>
  <dcterms:created xsi:type="dcterms:W3CDTF">2022-03-18T10:08:48Z</dcterms:created>
  <dcterms:modified xsi:type="dcterms:W3CDTF">2025-07-22T05:59:07Z</dcterms:modified>
  <cp:category/>
  <cp:contentStatus/>
</cp:coreProperties>
</file>