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15.110\disk1\技術企画課\☆企画・技術調査担当\○技術調査係\○技術調査担当（共通）\03　基準・通知関係\10　技術基準関係\87　監督基準\R7土木工事監督基準\土木工事監督基準\"/>
    </mc:Choice>
  </mc:AlternateContent>
  <xr:revisionPtr revIDLastSave="0" documentId="13_ncr:1_{ADFEBC47-6C99-4E1F-9A1D-F0C35F603C30}" xr6:coauthVersionLast="47" xr6:coauthVersionMax="47" xr10:uidLastSave="{00000000-0000-0000-0000-000000000000}"/>
  <bookViews>
    <workbookView xWindow="-120" yWindow="-120" windowWidth="29040" windowHeight="15720" tabRatio="849" xr2:uid="{00000000-000D-0000-FFFF-FFFF00000000}"/>
  </bookViews>
  <sheets>
    <sheet name="施工状況把握(書類確認)【チェック用】" sheetId="9" r:id="rId1"/>
    <sheet name="考査項目チェック状況一覧【総括検査用】" sheetId="11" r:id="rId2"/>
  </sheets>
  <definedNames>
    <definedName name="_xlnm._FilterDatabase" localSheetId="1" hidden="1">考査項目チェック状況一覧【総括検査用】!#REF!</definedName>
    <definedName name="_xlnm._FilterDatabase" localSheetId="0" hidden="1">'施工状況把握(書類確認)【チェック用】'!$A$3:$BZ$3</definedName>
    <definedName name="_xlnm.Print_Area" localSheetId="1">考査項目チェック状況一覧【総括検査用】!$A$1:$J$51</definedName>
    <definedName name="_xlnm.Print_Area" localSheetId="0">'施工状況把握(書類確認)【チェック用】'!$A$1:$BZ$53</definedName>
    <definedName name="_xlnm.Print_Titles" localSheetId="1">考査項目チェック状況一覧【総括検査用】!$2:$2</definedName>
    <definedName name="_xlnm.Print_Titles" localSheetId="0">'施工状況把握(書類確認)【チェック用】'!$2:$4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9" l="1"/>
  <c r="I6" i="9" l="1"/>
  <c r="H4" i="11" s="1"/>
  <c r="I7" i="9"/>
  <c r="H5" i="11" s="1"/>
  <c r="I8" i="9"/>
  <c r="H6" i="11" s="1"/>
  <c r="I9" i="9"/>
  <c r="H7" i="11" s="1"/>
  <c r="I10" i="9"/>
  <c r="H8" i="11" s="1"/>
  <c r="I11" i="9"/>
  <c r="H9" i="11" s="1"/>
  <c r="I12" i="9"/>
  <c r="H10" i="11" s="1"/>
  <c r="I13" i="9"/>
  <c r="H11" i="11" s="1"/>
  <c r="I14" i="9"/>
  <c r="H12" i="11" s="1"/>
  <c r="I15" i="9"/>
  <c r="H13" i="11" s="1"/>
  <c r="I16" i="9"/>
  <c r="H14" i="11" s="1"/>
  <c r="I17" i="9"/>
  <c r="H15" i="11" s="1"/>
  <c r="I18" i="9"/>
  <c r="H16" i="11" s="1"/>
  <c r="I19" i="9"/>
  <c r="H17" i="11" s="1"/>
  <c r="I20" i="9"/>
  <c r="H18" i="11" s="1"/>
  <c r="I21" i="9"/>
  <c r="H19" i="11" s="1"/>
  <c r="I22" i="9"/>
  <c r="H20" i="11" s="1"/>
  <c r="I23" i="9"/>
  <c r="H21" i="11" s="1"/>
  <c r="I24" i="9"/>
  <c r="H22" i="11" s="1"/>
  <c r="I25" i="9"/>
  <c r="H23" i="11" s="1"/>
  <c r="I26" i="9"/>
  <c r="H24" i="11" s="1"/>
  <c r="I27" i="9"/>
  <c r="H25" i="11" s="1"/>
  <c r="I28" i="9"/>
  <c r="H26" i="11" s="1"/>
  <c r="I29" i="9"/>
  <c r="H27" i="11" s="1"/>
  <c r="I30" i="9"/>
  <c r="H28" i="11" s="1"/>
  <c r="I31" i="9"/>
  <c r="H29" i="11" s="1"/>
  <c r="I32" i="9"/>
  <c r="H30" i="11" s="1"/>
  <c r="I33" i="9"/>
  <c r="H31" i="11" s="1"/>
  <c r="I34" i="9"/>
  <c r="H32" i="11" s="1"/>
  <c r="I35" i="9"/>
  <c r="H33" i="11" s="1"/>
  <c r="I36" i="9"/>
  <c r="H34" i="11" s="1"/>
  <c r="I37" i="9"/>
  <c r="H35" i="11" s="1"/>
  <c r="I38" i="9"/>
  <c r="H36" i="11" s="1"/>
  <c r="I39" i="9"/>
  <c r="H37" i="11" s="1"/>
  <c r="I40" i="9"/>
  <c r="H38" i="11" s="1"/>
  <c r="I41" i="9"/>
  <c r="H39" i="11" s="1"/>
  <c r="I42" i="9"/>
  <c r="H40" i="11" s="1"/>
  <c r="I43" i="9"/>
  <c r="H41" i="11" s="1"/>
  <c r="I44" i="9"/>
  <c r="H42" i="11" s="1"/>
  <c r="I45" i="9"/>
  <c r="H43" i="11" s="1"/>
  <c r="I46" i="9"/>
  <c r="H44" i="11" s="1"/>
  <c r="I47" i="9"/>
  <c r="H45" i="11" s="1"/>
  <c r="I48" i="9"/>
  <c r="H46" i="11" s="1"/>
  <c r="I49" i="9"/>
  <c r="H47" i="11" s="1"/>
  <c r="I50" i="9"/>
  <c r="H48" i="11" s="1"/>
  <c r="I51" i="9"/>
  <c r="H49" i="11" s="1"/>
  <c r="I52" i="9"/>
  <c r="H50" i="11" s="1"/>
  <c r="I53" i="9"/>
  <c r="H51" i="11" s="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3"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J50" i="11" l="1"/>
  <c r="F1" i="11"/>
  <c r="J35" i="11"/>
  <c r="J13" i="11"/>
  <c r="J49" i="11"/>
  <c r="J48" i="11"/>
  <c r="J34" i="11"/>
  <c r="J33" i="11"/>
  <c r="J18" i="11"/>
  <c r="J29" i="11"/>
  <c r="J7" i="11"/>
  <c r="J4" i="11"/>
  <c r="J43" i="11"/>
  <c r="J40" i="11"/>
  <c r="J42" i="11"/>
  <c r="J3" i="11"/>
  <c r="J21" i="11"/>
  <c r="J44" i="11"/>
  <c r="J36" i="11"/>
  <c r="J51" i="11"/>
  <c r="J25" i="11"/>
  <c r="J15" i="11"/>
</calcChain>
</file>

<file path=xl/sharedStrings.xml><?xml version="1.0" encoding="utf-8"?>
<sst xmlns="http://schemas.openxmlformats.org/spreadsheetml/2006/main" count="939" uniqueCount="216">
  <si>
    <t>コメント</t>
    <phoneticPr fontId="1"/>
  </si>
  <si>
    <t>【確認項目】チェック項目・留意事項</t>
    <rPh sb="1" eb="3">
      <t>カクニン</t>
    </rPh>
    <rPh sb="3" eb="5">
      <t>コウモク</t>
    </rPh>
    <rPh sb="10" eb="12">
      <t>コウモク</t>
    </rPh>
    <rPh sb="13" eb="15">
      <t>リュウイ</t>
    </rPh>
    <rPh sb="15" eb="17">
      <t>ジコウ</t>
    </rPh>
    <phoneticPr fontId="1"/>
  </si>
  <si>
    <t>細別</t>
    <phoneticPr fontId="1"/>
  </si>
  <si>
    <t>種別</t>
    <rPh sb="0" eb="2">
      <t>シュベツ</t>
    </rPh>
    <phoneticPr fontId="1"/>
  </si>
  <si>
    <t>項目</t>
    <rPh sb="0" eb="2">
      <t>コウモク</t>
    </rPh>
    <phoneticPr fontId="1"/>
  </si>
  <si>
    <t>施工中</t>
    <rPh sb="0" eb="3">
      <t>セコウチュウ</t>
    </rPh>
    <phoneticPr fontId="1"/>
  </si>
  <si>
    <t>○</t>
    <phoneticPr fontId="1"/>
  </si>
  <si>
    <t>1-1-1</t>
    <phoneticPr fontId="1"/>
  </si>
  <si>
    <t>1-1-2</t>
    <phoneticPr fontId="1"/>
  </si>
  <si>
    <t>施工体制</t>
    <rPh sb="0" eb="2">
      <t>セコウ</t>
    </rPh>
    <rPh sb="2" eb="4">
      <t>タイセイ</t>
    </rPh>
    <phoneticPr fontId="1"/>
  </si>
  <si>
    <t>提出状況</t>
    <rPh sb="0" eb="2">
      <t>テイシュツ</t>
    </rPh>
    <rPh sb="2" eb="4">
      <t>ジョウキョウ</t>
    </rPh>
    <phoneticPr fontId="1"/>
  </si>
  <si>
    <t>計画と現場の一致</t>
    <rPh sb="0" eb="2">
      <t>ケイカク</t>
    </rPh>
    <rPh sb="3" eb="5">
      <t>ゲンバ</t>
    </rPh>
    <rPh sb="6" eb="8">
      <t>イッチ</t>
    </rPh>
    <phoneticPr fontId="1"/>
  </si>
  <si>
    <t>記載内容</t>
    <rPh sb="0" eb="2">
      <t>キサイ</t>
    </rPh>
    <rPh sb="2" eb="4">
      <t>ナイヨウ</t>
    </rPh>
    <phoneticPr fontId="1"/>
  </si>
  <si>
    <t>施工体制台帳等</t>
    <rPh sb="0" eb="2">
      <t>セコウ</t>
    </rPh>
    <rPh sb="2" eb="4">
      <t>タイセイ</t>
    </rPh>
    <rPh sb="4" eb="6">
      <t>ダイチョウ</t>
    </rPh>
    <rPh sb="6" eb="7">
      <t>ナド</t>
    </rPh>
    <phoneticPr fontId="1"/>
  </si>
  <si>
    <t>必要書類の作成</t>
    <rPh sb="0" eb="2">
      <t>ヒツヨウ</t>
    </rPh>
    <rPh sb="2" eb="4">
      <t>ショルイ</t>
    </rPh>
    <rPh sb="5" eb="7">
      <t>サクセイ</t>
    </rPh>
    <phoneticPr fontId="1"/>
  </si>
  <si>
    <t>現場代理人</t>
    <rPh sb="0" eb="5">
      <t>ゲンバダイリニン</t>
    </rPh>
    <phoneticPr fontId="1"/>
  </si>
  <si>
    <t>工事の把握</t>
    <rPh sb="0" eb="2">
      <t>コウジ</t>
    </rPh>
    <rPh sb="3" eb="5">
      <t>ハアク</t>
    </rPh>
    <phoneticPr fontId="1"/>
  </si>
  <si>
    <t>設計照査</t>
    <rPh sb="0" eb="2">
      <t>セッケイ</t>
    </rPh>
    <rPh sb="2" eb="4">
      <t>ショウサ</t>
    </rPh>
    <phoneticPr fontId="1"/>
  </si>
  <si>
    <t>協議等の的確な実施</t>
    <rPh sb="0" eb="2">
      <t>キョウギ</t>
    </rPh>
    <rPh sb="2" eb="3">
      <t>ナド</t>
    </rPh>
    <rPh sb="4" eb="6">
      <t>テキカク</t>
    </rPh>
    <rPh sb="7" eb="9">
      <t>ジッシ</t>
    </rPh>
    <phoneticPr fontId="1"/>
  </si>
  <si>
    <t>基準類の理解</t>
    <rPh sb="0" eb="3">
      <t>キジュンルイ</t>
    </rPh>
    <rPh sb="4" eb="6">
      <t>リカイ</t>
    </rPh>
    <phoneticPr fontId="1"/>
  </si>
  <si>
    <t>施工条件への対応</t>
    <rPh sb="0" eb="4">
      <t>セコウジョウケン</t>
    </rPh>
    <rPh sb="6" eb="8">
      <t>タイオウ</t>
    </rPh>
    <phoneticPr fontId="1"/>
  </si>
  <si>
    <t>下請の把握</t>
    <rPh sb="0" eb="2">
      <t>シタウケ</t>
    </rPh>
    <rPh sb="3" eb="5">
      <t>ハアク</t>
    </rPh>
    <phoneticPr fontId="1"/>
  </si>
  <si>
    <t>施工状況</t>
    <rPh sb="0" eb="4">
      <t>セコウジョウキョウ</t>
    </rPh>
    <phoneticPr fontId="1"/>
  </si>
  <si>
    <t>施工管理</t>
    <rPh sb="0" eb="4">
      <t>セコウカンリ</t>
    </rPh>
    <phoneticPr fontId="1"/>
  </si>
  <si>
    <t>工事材料</t>
    <rPh sb="0" eb="2">
      <t>コウジ</t>
    </rPh>
    <rPh sb="2" eb="4">
      <t>ザイリョウ</t>
    </rPh>
    <phoneticPr fontId="1"/>
  </si>
  <si>
    <t>建設副産物</t>
    <rPh sb="0" eb="2">
      <t>ケンセツ</t>
    </rPh>
    <rPh sb="2" eb="5">
      <t>フクサンブツ</t>
    </rPh>
    <phoneticPr fontId="1"/>
  </si>
  <si>
    <t>工程管理</t>
    <rPh sb="0" eb="4">
      <t>コウテイカンリ</t>
    </rPh>
    <phoneticPr fontId="1"/>
  </si>
  <si>
    <t>工程調整</t>
    <rPh sb="0" eb="2">
      <t>コウテイ</t>
    </rPh>
    <rPh sb="2" eb="4">
      <t>チョウセイ</t>
    </rPh>
    <phoneticPr fontId="1"/>
  </si>
  <si>
    <t>安全対策</t>
    <rPh sb="0" eb="2">
      <t>アンゼン</t>
    </rPh>
    <rPh sb="2" eb="4">
      <t>タイサク</t>
    </rPh>
    <phoneticPr fontId="1"/>
  </si>
  <si>
    <t>施設管理</t>
    <rPh sb="0" eb="2">
      <t>シセツ</t>
    </rPh>
    <rPh sb="2" eb="4">
      <t>カンリ</t>
    </rPh>
    <phoneticPr fontId="1"/>
  </si>
  <si>
    <t>占用物件</t>
    <rPh sb="0" eb="2">
      <t>センヨウ</t>
    </rPh>
    <rPh sb="2" eb="4">
      <t>ブッケン</t>
    </rPh>
    <phoneticPr fontId="1"/>
  </si>
  <si>
    <t>対外関係</t>
    <rPh sb="0" eb="4">
      <t>タイガイカンケイ</t>
    </rPh>
    <phoneticPr fontId="1"/>
  </si>
  <si>
    <t>関係官公庁との調整</t>
    <rPh sb="0" eb="5">
      <t>カンケイカンコウチョウ</t>
    </rPh>
    <rPh sb="7" eb="9">
      <t>チョウセイ</t>
    </rPh>
    <phoneticPr fontId="1"/>
  </si>
  <si>
    <t>地元調整</t>
    <rPh sb="0" eb="2">
      <t>ジモト</t>
    </rPh>
    <rPh sb="2" eb="4">
      <t>チョウセイ</t>
    </rPh>
    <phoneticPr fontId="1"/>
  </si>
  <si>
    <t>第三者の苦情</t>
    <rPh sb="0" eb="1">
      <t>ダイ</t>
    </rPh>
    <rPh sb="1" eb="2">
      <t>3</t>
    </rPh>
    <rPh sb="2" eb="3">
      <t>シャ</t>
    </rPh>
    <rPh sb="4" eb="6">
      <t>クジョウ</t>
    </rPh>
    <phoneticPr fontId="1"/>
  </si>
  <si>
    <t>工事完成</t>
    <rPh sb="0" eb="4">
      <t>コウジカンセイ</t>
    </rPh>
    <phoneticPr fontId="1"/>
  </si>
  <si>
    <t>完成図書</t>
    <rPh sb="0" eb="4">
      <t>カンセイトショ</t>
    </rPh>
    <phoneticPr fontId="1"/>
  </si>
  <si>
    <t>資料確認</t>
    <rPh sb="0" eb="2">
      <t>シリョウ</t>
    </rPh>
    <rPh sb="2" eb="4">
      <t>カクニン</t>
    </rPh>
    <phoneticPr fontId="1"/>
  </si>
  <si>
    <t>2-1-1</t>
    <phoneticPr fontId="1"/>
  </si>
  <si>
    <t>1-1-3</t>
    <phoneticPr fontId="1"/>
  </si>
  <si>
    <t>1-2-2</t>
    <phoneticPr fontId="1"/>
  </si>
  <si>
    <t>1-2-3</t>
    <phoneticPr fontId="1"/>
  </si>
  <si>
    <t>1-2-4</t>
    <phoneticPr fontId="1"/>
  </si>
  <si>
    <t>1-2-6</t>
    <phoneticPr fontId="1"/>
  </si>
  <si>
    <t>1-2-7</t>
    <phoneticPr fontId="1"/>
  </si>
  <si>
    <t>2-1-2</t>
    <phoneticPr fontId="1"/>
  </si>
  <si>
    <t>1-2-8</t>
    <phoneticPr fontId="1"/>
  </si>
  <si>
    <t>2-1-3</t>
    <phoneticPr fontId="1"/>
  </si>
  <si>
    <t>2-1-5</t>
    <phoneticPr fontId="1"/>
  </si>
  <si>
    <t>2-2-5</t>
    <phoneticPr fontId="1"/>
  </si>
  <si>
    <t>2-3-8</t>
    <phoneticPr fontId="1"/>
  </si>
  <si>
    <t>2-3-9</t>
    <phoneticPr fontId="1"/>
  </si>
  <si>
    <t>2-4-1</t>
    <phoneticPr fontId="1"/>
  </si>
  <si>
    <t>2-4-2</t>
    <phoneticPr fontId="1"/>
  </si>
  <si>
    <t>2-4-3</t>
    <phoneticPr fontId="1"/>
  </si>
  <si>
    <t>確認頻度</t>
    <rPh sb="0" eb="4">
      <t>カクニンヒンド</t>
    </rPh>
    <phoneticPr fontId="1"/>
  </si>
  <si>
    <t>参考文献</t>
    <rPh sb="0" eb="4">
      <t>サンコウブンケン</t>
    </rPh>
    <phoneticPr fontId="1"/>
  </si>
  <si>
    <t>施工中１回以上</t>
    <phoneticPr fontId="1"/>
  </si>
  <si>
    <t>共通1-1-1-4(P1-6)
共通1-1-1-8(P1-8)
特記1-1-1-4(P12-1)</t>
    <phoneticPr fontId="1"/>
  </si>
  <si>
    <t>共通1-1-1-4(P1-6)</t>
    <phoneticPr fontId="1"/>
  </si>
  <si>
    <t>共通1-1-1-4(P1-6)
特記1-1-1-4(P12-1)
施工管理基準(P13-3)
書類作成Q&amp;A S-1-6～S-1-11</t>
    <phoneticPr fontId="1"/>
  </si>
  <si>
    <t>業法第20条第1項
業法第24条の8
共通1-1-1-10(P1-8)
特記1-1-1-9(P12-2)
鳥取県建設工事における下請契約等適正化指針
建設工事下請報告共有データベース
鳥取県建設工事施工体制調査・指導要領</t>
    <phoneticPr fontId="1"/>
  </si>
  <si>
    <t>契約書第10条
業法第19条の2</t>
    <phoneticPr fontId="1"/>
  </si>
  <si>
    <t>共通1-1-1-3(P1-5)</t>
    <phoneticPr fontId="1"/>
  </si>
  <si>
    <t>特記1-1-1-25(P12-5)</t>
    <phoneticPr fontId="1"/>
  </si>
  <si>
    <t>工事完成時１回</t>
    <phoneticPr fontId="1"/>
  </si>
  <si>
    <t>共通1-1-1-31(P1-20)</t>
    <phoneticPr fontId="1"/>
  </si>
  <si>
    <t>契約書第6条
業法第22条
業法第24条の7</t>
    <phoneticPr fontId="1"/>
  </si>
  <si>
    <t>特記2-1-2(P12-9)
施工管理基準(P13-124)
工事材料使用承諾取扱要領</t>
    <phoneticPr fontId="1"/>
  </si>
  <si>
    <t>県内産資材</t>
    <rPh sb="0" eb="3">
      <t>ケンナイサン</t>
    </rPh>
    <rPh sb="3" eb="5">
      <t>シザイ</t>
    </rPh>
    <phoneticPr fontId="1"/>
  </si>
  <si>
    <t>特記2-1-2(P12-9)
工事材料使用承諾取扱要領
県土整備部ﾘｻｲｸﾙ製品使用基準</t>
    <phoneticPr fontId="1"/>
  </si>
  <si>
    <t>資源有効利用促進法省令
建設リサイクル法第18条
共通1-1-1-19(P1-12)</t>
    <phoneticPr fontId="1"/>
  </si>
  <si>
    <t>2-2-4</t>
    <phoneticPr fontId="1"/>
  </si>
  <si>
    <t>保安施設設置基準
建設工事工事公衆災害防止対策要綱3章交通対策</t>
    <phoneticPr fontId="1"/>
  </si>
  <si>
    <t>土木工事安全施工技術指針第3章地下埋設物・架空線等上空施設一般
建設工事公衆災害防止対策要綱第7章埋設物
共通1-1-1-27(P1-18)
特記(P12-6)</t>
    <phoneticPr fontId="1"/>
  </si>
  <si>
    <t>共通1-1-1-36(P1-28)
安衛法第88条
安衛規則第90条</t>
    <phoneticPr fontId="1"/>
  </si>
  <si>
    <t>共通1-1-1-36(P1-28)</t>
    <phoneticPr fontId="1"/>
  </si>
  <si>
    <t>共通1-1-1-31(P1-20)
共通1-1-1-36(P1-28)</t>
    <phoneticPr fontId="1"/>
  </si>
  <si>
    <t>共通1-1-1-21(P1-14)
共通3-1-1-5(P3-4)
特記1-1-1-3(P12-1)</t>
    <phoneticPr fontId="1"/>
  </si>
  <si>
    <t>考査
項目</t>
    <rPh sb="0" eb="2">
      <t>コウサ</t>
    </rPh>
    <rPh sb="3" eb="5">
      <t>コウモク</t>
    </rPh>
    <phoneticPr fontId="1"/>
  </si>
  <si>
    <t>○</t>
  </si>
  <si>
    <t>書類</t>
    <rPh sb="0" eb="2">
      <t>ショルイ</t>
    </rPh>
    <phoneticPr fontId="1"/>
  </si>
  <si>
    <t>現場</t>
    <rPh sb="0" eb="2">
      <t>ゲンバ</t>
    </rPh>
    <phoneticPr fontId="1"/>
  </si>
  <si>
    <t>NO</t>
    <phoneticPr fontId="1"/>
  </si>
  <si>
    <t>一般・主任</t>
    <rPh sb="0" eb="2">
      <t>イッパン</t>
    </rPh>
    <rPh sb="3" eb="5">
      <t>シュニン</t>
    </rPh>
    <phoneticPr fontId="1"/>
  </si>
  <si>
    <t>総括</t>
    <rPh sb="0" eb="2">
      <t>ソウカツ</t>
    </rPh>
    <phoneticPr fontId="1"/>
  </si>
  <si>
    <t>一般・主任</t>
    <rPh sb="0" eb="2">
      <t>イッパン</t>
    </rPh>
    <rPh sb="3" eb="5">
      <t>シュニン</t>
    </rPh>
    <phoneticPr fontId="1"/>
  </si>
  <si>
    <t>日付</t>
    <rPh sb="0" eb="2">
      <t>ヒヅケ</t>
    </rPh>
    <phoneticPr fontId="1"/>
  </si>
  <si>
    <t>指摘</t>
    <rPh sb="0" eb="2">
      <t>シテキ</t>
    </rPh>
    <phoneticPr fontId="1"/>
  </si>
  <si>
    <t>確認時期</t>
    <rPh sb="0" eb="4">
      <t>カクニンジキ</t>
    </rPh>
    <phoneticPr fontId="1"/>
  </si>
  <si>
    <t>確認場所</t>
    <rPh sb="0" eb="4">
      <t>カクニンバショ</t>
    </rPh>
    <phoneticPr fontId="1"/>
  </si>
  <si>
    <t>確認
完了</t>
    <rPh sb="0" eb="2">
      <t>カクニン</t>
    </rPh>
    <rPh sb="3" eb="5">
      <t>カンリョウ</t>
    </rPh>
    <phoneticPr fontId="1"/>
  </si>
  <si>
    <t>施工計画書</t>
  </si>
  <si>
    <t>主任(監理)技術者</t>
  </si>
  <si>
    <t>施工
調査</t>
    <rPh sb="0" eb="2">
      <t>セコウ</t>
    </rPh>
    <rPh sb="3" eb="5">
      <t>チョウサ</t>
    </rPh>
    <phoneticPr fontId="1"/>
  </si>
  <si>
    <t>指摘
有</t>
    <rPh sb="0" eb="2">
      <t>シテキ</t>
    </rPh>
    <rPh sb="3" eb="4">
      <t>タモツ</t>
    </rPh>
    <phoneticPr fontId="1"/>
  </si>
  <si>
    <t>工事
完成</t>
    <rPh sb="0" eb="2">
      <t>コウジ</t>
    </rPh>
    <rPh sb="3" eb="5">
      <t>カンセイ</t>
    </rPh>
    <phoneticPr fontId="1"/>
  </si>
  <si>
    <t>当初施工計画</t>
    <rPh sb="0" eb="2">
      <t>トウショ</t>
    </rPh>
    <rPh sb="2" eb="4">
      <t>セコウ</t>
    </rPh>
    <rPh sb="4" eb="6">
      <t>ケイカク</t>
    </rPh>
    <phoneticPr fontId="1"/>
  </si>
  <si>
    <t>考査項目チェック状況一覧</t>
    <rPh sb="0" eb="4">
      <t>コウサコウモク</t>
    </rPh>
    <rPh sb="8" eb="10">
      <t>ジョウキョウ</t>
    </rPh>
    <rPh sb="10" eb="12">
      <t>イチラン</t>
    </rPh>
    <phoneticPr fontId="1"/>
  </si>
  <si>
    <t>・施工計画書が設計図書及び現場条件を反映している。</t>
    <phoneticPr fontId="1"/>
  </si>
  <si>
    <t>・出来形の管理項目、頻度が明確になっている。</t>
    <phoneticPr fontId="1"/>
  </si>
  <si>
    <t>・当初及び変更の施工方法について、具体的な手順等が記載されている。</t>
    <phoneticPr fontId="1"/>
  </si>
  <si>
    <t>・品質の検査、試験手法、頻度が明確になっている。</t>
    <phoneticPr fontId="1"/>
  </si>
  <si>
    <t>・施工箇所が点在する工事は、施工箇所毎に測定(試験)基準を設定している。</t>
    <phoneticPr fontId="1"/>
  </si>
  <si>
    <t>・指示等により追加された工種、重要な変更があった場合、変更に係る当該工種等施工前に変更施工計画書が提出されている。
  (重要な変更：施工方法、出来形、品質、写真管理項目の追加・変更等)</t>
    <phoneticPr fontId="1"/>
  </si>
  <si>
    <t>・施工体制台帳の記載内容が現場の施工内容と一致し、工事現場に備え置かれている。
・施工体系図が工事関係者及び公衆の見やすい場所に掲示されている。</t>
    <phoneticPr fontId="1"/>
  </si>
  <si>
    <t>確認完了</t>
    <rPh sb="0" eb="2">
      <t>カクニン</t>
    </rPh>
    <rPh sb="2" eb="4">
      <t>カンリョウ</t>
    </rPh>
    <phoneticPr fontId="1"/>
  </si>
  <si>
    <t>指摘有</t>
    <rPh sb="0" eb="3">
      <t>シテキアリ</t>
    </rPh>
    <phoneticPr fontId="1"/>
  </si>
  <si>
    <t>・１件500万円以上の下請工事は、建設業許可を有している者が行っている。
・施工体系図に記載された全ての下請工事ついて、鳥取県建設工事における下請契約等適正化指針に基づく下請契約遵守事項報告書を作成し提出されている。
・下請等(２次以下を除き、交通誘導業務を含む。)において、標準見積書の提出依頼が書面で行われている。
・下請契約書の写し等の必要書類を添付して提出されている。</t>
    <phoneticPr fontId="1"/>
  </si>
  <si>
    <t>・現場代理人が工事全体を把握している。</t>
    <phoneticPr fontId="1"/>
  </si>
  <si>
    <t>・隣接する他工事との調整を行っている。</t>
    <phoneticPr fontId="1"/>
  </si>
  <si>
    <t>・人員管理、工程管理、休日の確保を行っている。</t>
    <phoneticPr fontId="1"/>
  </si>
  <si>
    <t>・契約書第18条第1号～5号に係る設計図書の照査を行っている。</t>
    <phoneticPr fontId="1"/>
  </si>
  <si>
    <t>・照査の結果、設計図書と現場との相違があった場合は、監督員と協議する等、必要な対応を行っている。</t>
    <phoneticPr fontId="1"/>
  </si>
  <si>
    <t>・工事打合せ等が書面で行われている。</t>
    <phoneticPr fontId="1"/>
  </si>
  <si>
    <t>・工事履行報告書が翌月の土日祝日を除く原則５日以内に提出されている。</t>
    <rPh sb="19" eb="21">
      <t>ゲンソク</t>
    </rPh>
    <phoneticPr fontId="1"/>
  </si>
  <si>
    <t>・技術的な問題があれば監督員と協議を行っている。</t>
    <phoneticPr fontId="1"/>
  </si>
  <si>
    <t>・着手前に施工上の課題となる作業環境(騒音発生、振動発生、粉じん飛散、坑内作業の換気、酸欠の危険のある現場等、重機作業等に支障が生じる地盤等)の条件を抽出して該当工種等施工前に施工計画書に記載し、施工計画書に記載された取り組みを適切に行っている。</t>
    <rPh sb="109" eb="110">
      <t>ト</t>
    </rPh>
    <rPh sb="111" eb="112">
      <t>ク</t>
    </rPh>
    <phoneticPr fontId="1"/>
  </si>
  <si>
    <t>・生コンの寒中対策を行っている。</t>
    <phoneticPr fontId="1"/>
  </si>
  <si>
    <t>・工事の騒音や振動等に対する苦情が少ない。</t>
    <phoneticPr fontId="1"/>
  </si>
  <si>
    <t>・下請の施工体制及び施工状況を把握し、設計図書等を適正に履行するよう指導している。</t>
    <phoneticPr fontId="1"/>
  </si>
  <si>
    <t>・工事材料使用前に工事材料使用承諾が提出され、品質証明(保証)書等が適切に保管されている。</t>
    <phoneticPr fontId="1"/>
  </si>
  <si>
    <t>・下記に該当する工事の場合、再生資源利用促進計画書及び再生資源利用計画書が作成され施工計画書に添付し提出されている。</t>
    <phoneticPr fontId="1"/>
  </si>
  <si>
    <t>・建設発生土500m3以上を搬出する工事において、工事現場における土壌汚染対策法等の手続き状況、搬出先が盛土規制法、盛土条例の許可等を受けているか確認している。
　また、確認結果を添付した再生資源利用促進計画を工事現場の公衆の見やすい場所に掲示している。</t>
    <phoneticPr fontId="1"/>
  </si>
  <si>
    <t>・工事完了後速やかに再生資源利用促進実施書及び再生資源利用実施書が提出されている。</t>
    <phoneticPr fontId="1"/>
  </si>
  <si>
    <t>・建設リサイクル法の手続きが適切に行われている。工事完了後、再資源化等報告書が提出されている。</t>
    <phoneticPr fontId="1"/>
  </si>
  <si>
    <t>・工程管理を適切に行なったことにより、休日や夜間工事・時間外作業の回避等を行い、地域住民からも特にそれに対する苦情がなかった。</t>
    <phoneticPr fontId="1"/>
  </si>
  <si>
    <t>・休日・夜間作業を行った舗装工事で代休等の取得し、また苦情がなかった。</t>
    <phoneticPr fontId="1"/>
  </si>
  <si>
    <t>・隣接もしくは関連する他の工事などと円滑に調整を行い工程調整に取り組み、遅れを発生させることなく工事を完成させた。</t>
    <phoneticPr fontId="1"/>
  </si>
  <si>
    <t>・保安施設が保安施設設置基準及び建設工事公衆災害防止対策要綱等の基準並びに道路管理者及び警察等の関係者との協議の上で設置され、施設の管理が行われている。</t>
    <rPh sb="1" eb="5">
      <t>ホアンシセツ</t>
    </rPh>
    <rPh sb="14" eb="15">
      <t>オヨ</t>
    </rPh>
    <rPh sb="34" eb="35">
      <t>ナラ</t>
    </rPh>
    <rPh sb="42" eb="43">
      <t>オヨ</t>
    </rPh>
    <phoneticPr fontId="1"/>
  </si>
  <si>
    <t>・地下埋設物及び架空線等に関する事前確認、保安措置について、管理者との立会等を適切に行っている。また、その対応が適切である。</t>
    <phoneticPr fontId="1"/>
  </si>
  <si>
    <t>・関係官公庁等と調整を行い、トラブルが無い。</t>
    <phoneticPr fontId="1"/>
  </si>
  <si>
    <t>・工事完成図が納品されている。
・出来形、品質管理が必要な測定項目について規格値を満足している（写真管理を含む）。
・工事関係書類が全て提出されている。</t>
    <rPh sb="1" eb="6">
      <t>コウジカンセイズ</t>
    </rPh>
    <rPh sb="7" eb="9">
      <t>ノウヒン</t>
    </rPh>
    <rPh sb="17" eb="20">
      <t>デキガタ</t>
    </rPh>
    <rPh sb="21" eb="23">
      <t>ヒンシツ</t>
    </rPh>
    <rPh sb="23" eb="25">
      <t>カンリ</t>
    </rPh>
    <rPh sb="26" eb="28">
      <t>ヒツヨウ</t>
    </rPh>
    <rPh sb="29" eb="33">
      <t>ソクテイコウモク</t>
    </rPh>
    <rPh sb="37" eb="40">
      <t>キカクチ</t>
    </rPh>
    <rPh sb="41" eb="43">
      <t>マンゾク</t>
    </rPh>
    <rPh sb="48" eb="52">
      <t>シャシンカンリ</t>
    </rPh>
    <rPh sb="53" eb="54">
      <t>フク</t>
    </rPh>
    <rPh sb="59" eb="63">
      <t>コウジカンケイ</t>
    </rPh>
    <rPh sb="63" eb="65">
      <t>ショルイ</t>
    </rPh>
    <rPh sb="66" eb="67">
      <t>スベ</t>
    </rPh>
    <rPh sb="68" eb="70">
      <t>テイシュツ</t>
    </rPh>
    <phoneticPr fontId="1"/>
  </si>
  <si>
    <t>・照査の内容に漏れがない。</t>
    <phoneticPr fontId="1"/>
  </si>
  <si>
    <t>・監督員との協議・調整を適時及び的確に書面で行っている。</t>
    <phoneticPr fontId="1"/>
  </si>
  <si>
    <t>・段階確認及び施工状況把握（現場確認）について、監督員の立会が適時、的確に行われている。</t>
    <rPh sb="14" eb="16">
      <t>ゲンバ</t>
    </rPh>
    <rPh sb="16" eb="18">
      <t>カクニン</t>
    </rPh>
    <phoneticPr fontId="1"/>
  </si>
  <si>
    <t>・契約書、設計図書、適用すべき諸基準等を理解の上、施工に反映し、問題も少なく施工されている。</t>
    <rPh sb="23" eb="24">
      <t>ウエ</t>
    </rPh>
    <rPh sb="32" eb="34">
      <t>モンダイ</t>
    </rPh>
    <rPh sb="35" eb="36">
      <t>スク</t>
    </rPh>
    <rPh sb="38" eb="40">
      <t>セコウ</t>
    </rPh>
    <phoneticPr fontId="1"/>
  </si>
  <si>
    <t>・施工計画の質問等に対して回答が的確である。</t>
    <rPh sb="16" eb="18">
      <t>テキカク</t>
    </rPh>
    <phoneticPr fontId="1"/>
  </si>
  <si>
    <t>・過積載、重機操作時の安全を確保している。</t>
    <phoneticPr fontId="1"/>
  </si>
  <si>
    <t>・工事に手戻りがない。</t>
    <phoneticPr fontId="1"/>
  </si>
  <si>
    <t>・県内産資材を使用している。
　やむを得ない理由により使用していない場合は、監督員と協議等を行っている。</t>
    <phoneticPr fontId="1"/>
  </si>
  <si>
    <t>・事前調査結果報告書が該当工種着手日の７日前までに提出されている。</t>
    <rPh sb="17" eb="18">
      <t>ヒ</t>
    </rPh>
    <phoneticPr fontId="1"/>
  </si>
  <si>
    <t>・接触・切断等事故防止対策計画書が該当工種着手日の７日前までに提出されている。</t>
    <rPh sb="23" eb="24">
      <t>ヒ</t>
    </rPh>
    <phoneticPr fontId="1"/>
  </si>
  <si>
    <t>・防護対策等の状況を日々点検し、作業員等への安全教育指導を徹底している。</t>
    <phoneticPr fontId="1"/>
  </si>
  <si>
    <t>・第三者からの苦情が無い。
・第三者から苦情があったが、的確に対応し、その状況を監督員に報告している｡
・発注者に依存することなく、苦情に対しては自ら解決に向けて動いている。</t>
    <phoneticPr fontId="1"/>
  </si>
  <si>
    <t xml:space="preserve">・工事着手前又は施工方法が確定した時期に提出されている。又は提出前に準備工事に着手する際、監督員の承諾を得ている。
・設計図書で工事着手の期日を定めている場合、その期日までに工事着手している。
・同日着工の場合は、監督員に協議している。
</t>
    <rPh sb="1" eb="3">
      <t>コウジ</t>
    </rPh>
    <rPh sb="3" eb="6">
      <t>チャクシュマエ</t>
    </rPh>
    <rPh sb="6" eb="7">
      <t>マタ</t>
    </rPh>
    <rPh sb="8" eb="12">
      <t>セコウホウホウ</t>
    </rPh>
    <rPh sb="13" eb="15">
      <t>カクテイ</t>
    </rPh>
    <rPh sb="17" eb="19">
      <t>ジキ</t>
    </rPh>
    <rPh sb="20" eb="22">
      <t>テイシュツ</t>
    </rPh>
    <rPh sb="28" eb="29">
      <t>マタ</t>
    </rPh>
    <rPh sb="30" eb="33">
      <t>テイシュツマエ</t>
    </rPh>
    <rPh sb="34" eb="36">
      <t>ジュンビ</t>
    </rPh>
    <rPh sb="36" eb="38">
      <t>コウジ</t>
    </rPh>
    <rPh sb="39" eb="41">
      <t>チャクシュ</t>
    </rPh>
    <rPh sb="43" eb="44">
      <t>サイ</t>
    </rPh>
    <rPh sb="45" eb="48">
      <t>カントクイン</t>
    </rPh>
    <rPh sb="49" eb="51">
      <t>ショウダク</t>
    </rPh>
    <rPh sb="52" eb="53">
      <t>エ</t>
    </rPh>
    <rPh sb="59" eb="63">
      <t>セッケイトショ</t>
    </rPh>
    <rPh sb="64" eb="68">
      <t>コウジチャクシュ</t>
    </rPh>
    <rPh sb="69" eb="71">
      <t>キジツ</t>
    </rPh>
    <rPh sb="72" eb="73">
      <t>サダ</t>
    </rPh>
    <rPh sb="77" eb="79">
      <t>バアイ</t>
    </rPh>
    <rPh sb="82" eb="84">
      <t>キジツ</t>
    </rPh>
    <rPh sb="87" eb="91">
      <t>コウジチャクシュ</t>
    </rPh>
    <rPh sb="98" eb="100">
      <t>ドウジツ</t>
    </rPh>
    <rPh sb="100" eb="102">
      <t>チャッコウ</t>
    </rPh>
    <rPh sb="103" eb="105">
      <t>バアイ</t>
    </rPh>
    <rPh sb="107" eb="111">
      <t>カントク</t>
    </rPh>
    <rPh sb="111" eb="113">
      <t>キョウギ</t>
    </rPh>
    <phoneticPr fontId="1"/>
  </si>
  <si>
    <t xml:space="preserve">・施工計画書に記載された下請けを含めた作業分担等の施工体制に基づく施工手順及び使用機械等の施工方法と現場が一致している。
</t>
    <rPh sb="7" eb="9">
      <t>キサイ</t>
    </rPh>
    <rPh sb="37" eb="38">
      <t>オヨ</t>
    </rPh>
    <phoneticPr fontId="1"/>
  </si>
  <si>
    <t xml:space="preserve">・施工計画書に記載された現場組織及び安全管理等と現場の施工体制が一致している。
</t>
    <rPh sb="7" eb="9">
      <t>キサイ</t>
    </rPh>
    <rPh sb="16" eb="17">
      <t>オヨ</t>
    </rPh>
    <phoneticPr fontId="1"/>
  </si>
  <si>
    <t xml:space="preserve">・施工計画書の現場組織に、監理(主任)技術者、専門技術者、作業主任者、現場に常駐が義務付けられた技能士が漏れなく記載され、現場の施工体制と一致している。
</t>
    <phoneticPr fontId="1"/>
  </si>
  <si>
    <t>考査項目</t>
    <rPh sb="0" eb="2">
      <t>コウサ</t>
    </rPh>
    <rPh sb="2" eb="4">
      <t>コウモク</t>
    </rPh>
    <phoneticPr fontId="1"/>
  </si>
  <si>
    <t>―</t>
    <phoneticPr fontId="1"/>
  </si>
  <si>
    <t>・地元に配慮しながら施工し、地元住民及び近隣住民から苦情が無い。
・地元住民及び近隣住民から苦情があったが、的確に対応している｡
・発注者に依存することなく、苦情に対しては自ら解決に向けて動いている。</t>
    <phoneticPr fontId="1"/>
  </si>
  <si>
    <t>書類作成Q&amp;A T-10、T-11</t>
    <phoneticPr fontId="1"/>
  </si>
  <si>
    <t xml:space="preserve">・工事完成図が納品されている。
・出来形、品質管理が必要な測定項目について規格値を満足している（写真管理を含む）。
・工事関係書類が全て提出されている。
※「提示」となっている資料の提出は不要。
※納品、提出物が全て整ってない場合、工事完成通知を受理することはできない。
</t>
    <rPh sb="1" eb="6">
      <t>コウジカンセイズ</t>
    </rPh>
    <rPh sb="7" eb="9">
      <t>ノウヒン</t>
    </rPh>
    <rPh sb="17" eb="20">
      <t>デキガタ</t>
    </rPh>
    <rPh sb="21" eb="23">
      <t>ヒンシツ</t>
    </rPh>
    <rPh sb="23" eb="25">
      <t>カンリ</t>
    </rPh>
    <rPh sb="26" eb="28">
      <t>ヒツヨウ</t>
    </rPh>
    <rPh sb="29" eb="33">
      <t>ソクテイコウモク</t>
    </rPh>
    <rPh sb="37" eb="40">
      <t>キカクチ</t>
    </rPh>
    <rPh sb="41" eb="43">
      <t>マンゾク</t>
    </rPh>
    <rPh sb="48" eb="52">
      <t>シャシンカンリ</t>
    </rPh>
    <rPh sb="53" eb="54">
      <t>フク</t>
    </rPh>
    <rPh sb="59" eb="63">
      <t>コウジカンケイ</t>
    </rPh>
    <rPh sb="63" eb="65">
      <t>ショルイ</t>
    </rPh>
    <rPh sb="66" eb="67">
      <t>スベ</t>
    </rPh>
    <rPh sb="68" eb="70">
      <t>テイシュツ</t>
    </rPh>
    <rPh sb="79" eb="81">
      <t>テイジ</t>
    </rPh>
    <rPh sb="88" eb="90">
      <t>シリョウ</t>
    </rPh>
    <rPh sb="91" eb="93">
      <t>テイシュツ</t>
    </rPh>
    <rPh sb="94" eb="96">
      <t>フヨウ</t>
    </rPh>
    <phoneticPr fontId="1"/>
  </si>
  <si>
    <t>【確認項目】チェック項目</t>
    <rPh sb="1" eb="3">
      <t>カクニン</t>
    </rPh>
    <rPh sb="3" eb="5">
      <t>コウモク</t>
    </rPh>
    <rPh sb="10" eb="12">
      <t>コウモク</t>
    </rPh>
    <phoneticPr fontId="1"/>
  </si>
  <si>
    <r>
      <rPr>
        <b/>
        <sz val="14"/>
        <rFont val="BIZ UDゴシック"/>
        <family val="3"/>
        <charset val="128"/>
      </rPr>
      <t>・施工計画書に記載された下請けを含めた作業分担等の施工体制に基づく施工手順及び使用機械等の施工方法と現場が一致している。</t>
    </r>
    <r>
      <rPr>
        <sz val="14"/>
        <rFont val="BIZ UDゴシック"/>
        <family val="3"/>
        <charset val="128"/>
      </rPr>
      <t/>
    </r>
    <rPh sb="7" eb="9">
      <t>キサイ</t>
    </rPh>
    <rPh sb="37" eb="38">
      <t>オヨ</t>
    </rPh>
    <phoneticPr fontId="1"/>
  </si>
  <si>
    <t>・施工計画書に記載された現場組織及び安全管理等と現場の施工体制が一致している。</t>
    <rPh sb="7" eb="9">
      <t>キサイ</t>
    </rPh>
    <rPh sb="16" eb="17">
      <t>オヨ</t>
    </rPh>
    <phoneticPr fontId="1"/>
  </si>
  <si>
    <t>・施工計画書の現場組織に、監理(主任)技術者、専門技術者、作業主任者、現場に常駐が義務付けられた技能士が漏れなく記載され、現場の施工体制と一致している。</t>
    <phoneticPr fontId="1"/>
  </si>
  <si>
    <r>
      <rPr>
        <b/>
        <sz val="14"/>
        <rFont val="BIZ UDゴシック"/>
        <family val="3"/>
        <charset val="128"/>
      </rPr>
      <t>・工事の騒音や振動等に対する苦情が少ない。</t>
    </r>
    <r>
      <rPr>
        <sz val="14"/>
        <rFont val="BIZ UDゴシック"/>
        <family val="3"/>
        <charset val="128"/>
      </rPr>
      <t/>
    </r>
    <phoneticPr fontId="1"/>
  </si>
  <si>
    <r>
      <rPr>
        <b/>
        <sz val="14"/>
        <rFont val="BIZ UDゴシック"/>
        <family val="3"/>
        <charset val="128"/>
      </rPr>
      <t>・地下埋設物及び架空線等に関する事前確認、保安措置について、管理者との立会等を適切に行っている。また、その対応が適切である。</t>
    </r>
    <r>
      <rPr>
        <sz val="14"/>
        <rFont val="BIZ UDゴシック"/>
        <family val="3"/>
        <charset val="128"/>
      </rPr>
      <t/>
    </r>
    <phoneticPr fontId="1"/>
  </si>
  <si>
    <r>
      <rPr>
        <b/>
        <sz val="14"/>
        <rFont val="BIZ UDゴシック"/>
        <family val="3"/>
        <charset val="128"/>
      </rPr>
      <t>・事前調査結果報告書が該当工種着手日の７日前までに提出されている。</t>
    </r>
    <r>
      <rPr>
        <sz val="14"/>
        <rFont val="BIZ UDゴシック"/>
        <family val="3"/>
        <charset val="128"/>
      </rPr>
      <t/>
    </r>
    <rPh sb="17" eb="18">
      <t>ヒ</t>
    </rPh>
    <phoneticPr fontId="1"/>
  </si>
  <si>
    <r>
      <t xml:space="preserve">・工事着手前又は施工方法が確定した時期に提出されている。又は提出前に準備工事に着手する際、監督員の承諾を得ている。
・設計図書で工事着手の期日を定めている場合、その期日までに工事着手している。
・同日着工の場合は、監督員に協議している。
</t>
    </r>
    <r>
      <rPr>
        <b/>
        <sz val="14"/>
        <color rgb="FF0000FF"/>
        <rFont val="BIZ UDゴシック"/>
        <family val="3"/>
        <charset val="128"/>
      </rPr>
      <t>※</t>
    </r>
    <r>
      <rPr>
        <b/>
        <u/>
        <sz val="14"/>
        <color rgb="FF0000FF"/>
        <rFont val="BIZ UDゴシック"/>
        <family val="3"/>
        <charset val="128"/>
      </rPr>
      <t>提出日、工事着手日をコメント欄に記載する。</t>
    </r>
    <rPh sb="124" eb="126">
      <t>コウジ</t>
    </rPh>
    <phoneticPr fontId="1"/>
  </si>
  <si>
    <t>・工事打合せ等が書面で行われている。
※書面を必要としない「連絡」事項もあるので注意すること。
※協議内容に漏れがないか確認する。
※設計図書に合致しない場合又は設計図書と異なる内容に変更しようとする場合は、
  内容の重要度に係わらず書面による協議が必要。</t>
    <phoneticPr fontId="1"/>
  </si>
  <si>
    <t>・工事履行報告書が翌月の土日祝日を除く原則５日以内に提出されている。
※５日以内の提出が難しい場合、監督員と協議が必要。</t>
    <rPh sb="19" eb="21">
      <t>ゲンソク</t>
    </rPh>
    <rPh sb="37" eb="38">
      <t>ニチ</t>
    </rPh>
    <rPh sb="38" eb="40">
      <t>イナイ</t>
    </rPh>
    <rPh sb="41" eb="43">
      <t>テイシュツ</t>
    </rPh>
    <rPh sb="44" eb="45">
      <t>ムズカ</t>
    </rPh>
    <rPh sb="47" eb="49">
      <t>バアイ</t>
    </rPh>
    <rPh sb="50" eb="53">
      <t>カントクイン</t>
    </rPh>
    <rPh sb="54" eb="56">
      <t>キョウギ</t>
    </rPh>
    <rPh sb="57" eb="59">
      <t>ヒツヨウ</t>
    </rPh>
    <phoneticPr fontId="1"/>
  </si>
  <si>
    <t>・着手前に施工上の課題となる作業環境(騒音発生、振動発生、粉じん飛散、坑内作業の換気、酸欠の危険のある現場等、重機作業等に支障が生じる地盤等)の条件を抽出して該当工種等施工前に施工計画書に記載し、施工計画書に記載された取り組みを適切に行っている。
※設計図書の照査で対応すべきものは除く。</t>
    <rPh sb="109" eb="110">
      <t>ト</t>
    </rPh>
    <rPh sb="111" eb="112">
      <t>ク</t>
    </rPh>
    <phoneticPr fontId="1"/>
  </si>
  <si>
    <t>※指摘内容を記載する。</t>
    <rPh sb="3" eb="5">
      <t>ナイヨウ</t>
    </rPh>
    <rPh sb="6" eb="8">
      <t>キサイ</t>
    </rPh>
    <phoneticPr fontId="1"/>
  </si>
  <si>
    <t>有</t>
    <rPh sb="0" eb="1">
      <t>ア</t>
    </rPh>
    <phoneticPr fontId="1"/>
  </si>
  <si>
    <t>・当初及び変更の施工方法について、具体的な手順等が記載されている。
　 ※一般的な記述(共通仕様書等丸写し)となってないことを確認する。
　 ※施工計画書に計画工程、現場組織、主要資材、施工方法、施工管理計画、
     安全管理、現場環境改善等が記載されていることを確認する。(全工種につい
     て施工方法、施工管理が記載されているか。)</t>
    <phoneticPr fontId="1"/>
  </si>
  <si>
    <t>確認者</t>
    <rPh sb="0" eb="3">
      <t>カクニンシャ</t>
    </rPh>
    <phoneticPr fontId="1"/>
  </si>
  <si>
    <t>一般</t>
    <rPh sb="0" eb="2">
      <t>イッパン</t>
    </rPh>
    <phoneticPr fontId="1"/>
  </si>
  <si>
    <t>主任</t>
    <rPh sb="0" eb="2">
      <t>シュニン</t>
    </rPh>
    <phoneticPr fontId="1"/>
  </si>
  <si>
    <t>施工状況把握(書類確認)チェックシート【チェック用】</t>
    <rPh sb="0" eb="2">
      <t>セコウ</t>
    </rPh>
    <rPh sb="2" eb="4">
      <t>ジョウキョウ</t>
    </rPh>
    <rPh sb="4" eb="6">
      <t>ハアク</t>
    </rPh>
    <rPh sb="24" eb="25">
      <t>ヨウ</t>
    </rPh>
    <phoneticPr fontId="1"/>
  </si>
  <si>
    <t>改善</t>
    <rPh sb="0" eb="2">
      <t>カイゼン</t>
    </rPh>
    <phoneticPr fontId="1"/>
  </si>
  <si>
    <r>
      <t>・出来形の管理項目、頻度が明確になっている。</t>
    </r>
    <r>
      <rPr>
        <b/>
        <u/>
        <sz val="14"/>
        <rFont val="BIZ UDゴシック"/>
        <family val="3"/>
        <charset val="128"/>
      </rPr>
      <t xml:space="preserve">
</t>
    </r>
    <r>
      <rPr>
        <b/>
        <sz val="14"/>
        <color rgb="FF0000FF"/>
        <rFont val="BIZ UDゴシック"/>
        <family val="3"/>
        <charset val="128"/>
      </rPr>
      <t>※</t>
    </r>
    <r>
      <rPr>
        <b/>
        <u/>
        <sz val="14"/>
        <color rgb="FF0000FF"/>
        <rFont val="BIZ UDゴシック"/>
        <family val="3"/>
        <charset val="128"/>
      </rPr>
      <t>出来形の管理項目等が無い場合、確認した日付を入れ、指摘欄は空欄とし、その旨を</t>
    </r>
    <r>
      <rPr>
        <b/>
        <u/>
        <sz val="14"/>
        <color rgb="FF0000FF"/>
        <rFont val="BIZ UDゴシック"/>
        <family val="3"/>
        <charset val="128"/>
      </rPr>
      <t>コメント欄に記載する。</t>
    </r>
    <phoneticPr fontId="1"/>
  </si>
  <si>
    <r>
      <t>・品質の検査、試験手法、頻度が明確になっている。</t>
    </r>
    <r>
      <rPr>
        <b/>
        <u/>
        <sz val="14"/>
        <color theme="1"/>
        <rFont val="BIZ UDゴシック"/>
        <family val="3"/>
        <charset val="128"/>
      </rPr>
      <t xml:space="preserve">
</t>
    </r>
    <r>
      <rPr>
        <b/>
        <sz val="14"/>
        <color rgb="FF0000FF"/>
        <rFont val="BIZ UDゴシック"/>
        <family val="3"/>
        <charset val="128"/>
      </rPr>
      <t>※品質</t>
    </r>
    <r>
      <rPr>
        <b/>
        <u/>
        <sz val="14"/>
        <color rgb="FF0000FF"/>
        <rFont val="BIZ UDゴシック"/>
        <family val="3"/>
        <charset val="128"/>
      </rPr>
      <t>の検査等が無い場合、確認した日付を入れ、指摘欄は空欄とし、その旨を</t>
    </r>
    <r>
      <rPr>
        <b/>
        <u/>
        <sz val="14"/>
        <color rgb="FF0000FF"/>
        <rFont val="BIZ UDゴシック"/>
        <family val="3"/>
        <charset val="128"/>
      </rPr>
      <t>コメント欄に記載する。</t>
    </r>
    <rPh sb="26" eb="28">
      <t>ヒンシツ</t>
    </rPh>
    <phoneticPr fontId="1"/>
  </si>
  <si>
    <r>
      <t>・施工箇所が点在する工事は、施工箇所毎に測定(試験)基準を設定している。</t>
    </r>
    <r>
      <rPr>
        <b/>
        <u/>
        <sz val="14"/>
        <color theme="1"/>
        <rFont val="BIZ UDゴシック"/>
        <family val="3"/>
        <charset val="128"/>
      </rPr>
      <t xml:space="preserve">
</t>
    </r>
    <r>
      <rPr>
        <b/>
        <sz val="14"/>
        <color rgb="FF0000FF"/>
        <rFont val="BIZ UDゴシック"/>
        <family val="3"/>
        <charset val="128"/>
      </rPr>
      <t>※</t>
    </r>
    <r>
      <rPr>
        <b/>
        <u/>
        <sz val="14"/>
        <color rgb="FF0000FF"/>
        <rFont val="BIZ UDゴシック"/>
        <family val="3"/>
        <charset val="128"/>
      </rPr>
      <t>施工箇所が点在する工事では無い場合、確認した日付を入れ、指摘欄は空欄とし、</t>
    </r>
    <r>
      <rPr>
        <b/>
        <u/>
        <sz val="14"/>
        <color rgb="FF0000FF"/>
        <rFont val="BIZ UDゴシック"/>
        <family val="3"/>
        <charset val="128"/>
      </rPr>
      <t>その旨をコメント欄に記載する。</t>
    </r>
    <phoneticPr fontId="1"/>
  </si>
  <si>
    <r>
      <t xml:space="preserve">・施工体制台帳の記載内容が現場の施工内容と一致し、工事現場に備え置かれている。
・施工体系図が工事関係者及び公衆の見やすい場所に掲示されている。
</t>
    </r>
    <r>
      <rPr>
        <b/>
        <sz val="14"/>
        <rFont val="BIZ UDゴシック"/>
        <family val="3"/>
        <charset val="128"/>
      </rPr>
      <t>※建設工事下請報告共有データベース及び鳥取県建設工事施工体制調査・指導要領に
  おける調査結果で確認する。必要に応じて受注者の資料で確認する。</t>
    </r>
    <r>
      <rPr>
        <b/>
        <sz val="14"/>
        <color rgb="FF0000FF"/>
        <rFont val="BIZ UDゴシック"/>
        <family val="3"/>
        <charset val="128"/>
      </rPr>
      <t xml:space="preserve">
※</t>
    </r>
    <r>
      <rPr>
        <b/>
        <u/>
        <sz val="14"/>
        <color rgb="FF0000FF"/>
        <rFont val="BIZ UDゴシック"/>
        <family val="3"/>
        <charset val="128"/>
      </rPr>
      <t>下請が無い場合、確認した日付を入れ、指摘欄は空欄とし、その旨をコメント欄に</t>
    </r>
    <r>
      <rPr>
        <b/>
        <u/>
        <sz val="14"/>
        <color rgb="FF0000FF"/>
        <rFont val="BIZ UDゴシック"/>
        <family val="3"/>
        <charset val="128"/>
      </rPr>
      <t>記載する。(下請が無い場合、施工体制台帳及び施工体系図の作成は不要)</t>
    </r>
    <phoneticPr fontId="1"/>
  </si>
  <si>
    <r>
      <t>・１件500万円以上の下請工事は、建設業許可を有している者が行っている。
・施工体系図に記載された全ての下請工事ついて、鳥取県建設工事における下請契約等適正化指針に基づく下請契約遵守事項報告書を作成し提出されている。
・下請等(２次以下を除き、交通誘導業務を含む。)において、標準見積書の提出依頼が書面で行われている。
・下請契約書の写し等の必要書類を添付して提出されている。
※標準見積書とは、法定福利費事業主負担分を内訳明示した見積書のことをいう。
※建設工事下請報告共有データベース及び鳥取県建設工事施工体制調査・指導要領に
  おける調査結果で確認する。必要に応じて受注者の資料で確認する。</t>
    </r>
    <r>
      <rPr>
        <b/>
        <sz val="14"/>
        <color rgb="FF0000FF"/>
        <rFont val="BIZ UDゴシック"/>
        <family val="3"/>
        <charset val="128"/>
      </rPr>
      <t xml:space="preserve">
※</t>
    </r>
    <r>
      <rPr>
        <b/>
        <u/>
        <sz val="14"/>
        <color rgb="FF0000FF"/>
        <rFont val="BIZ UDゴシック"/>
        <family val="3"/>
        <charset val="128"/>
      </rPr>
      <t>下請が無い場合、確認した日付を入れ、指摘欄は空欄とし、その旨をコメント欄に</t>
    </r>
    <r>
      <rPr>
        <b/>
        <u/>
        <sz val="14"/>
        <color rgb="FF0000FF"/>
        <rFont val="BIZ UDゴシック"/>
        <family val="3"/>
        <charset val="128"/>
      </rPr>
      <t>記載する。</t>
    </r>
    <phoneticPr fontId="1"/>
  </si>
  <si>
    <r>
      <t xml:space="preserve">・隣接する他工事との調整を行っている。
</t>
    </r>
    <r>
      <rPr>
        <b/>
        <sz val="14"/>
        <color rgb="FF0000FF"/>
        <rFont val="BIZ UDゴシック"/>
        <family val="3"/>
        <charset val="128"/>
      </rPr>
      <t>※</t>
    </r>
    <r>
      <rPr>
        <b/>
        <u/>
        <sz val="14"/>
        <color rgb="FF0000FF"/>
        <rFont val="BIZ UDゴシック"/>
        <family val="3"/>
        <charset val="128"/>
      </rPr>
      <t>隣接する他工事が無い場合、確認した日付を入れ、指摘欄は空欄とし、その旨を</t>
    </r>
    <r>
      <rPr>
        <b/>
        <u/>
        <sz val="14"/>
        <color rgb="FF0000FF"/>
        <rFont val="BIZ UDゴシック"/>
        <family val="3"/>
        <charset val="128"/>
      </rPr>
      <t>コメント欄に記載する。</t>
    </r>
    <phoneticPr fontId="1"/>
  </si>
  <si>
    <r>
      <t xml:space="preserve">・照査の結果、設計図書と現場との相違があった場合は、監督員と協議する等、必要な対応を行っている。
</t>
    </r>
    <r>
      <rPr>
        <b/>
        <sz val="14"/>
        <color rgb="FF0000FF"/>
        <rFont val="BIZ UDゴシック"/>
        <family val="3"/>
        <charset val="128"/>
      </rPr>
      <t>※</t>
    </r>
    <r>
      <rPr>
        <b/>
        <u/>
        <sz val="14"/>
        <color rgb="FF0000FF"/>
        <rFont val="BIZ UDゴシック"/>
        <family val="3"/>
        <charset val="128"/>
      </rPr>
      <t>設計図書と現場に相違が無かった場合も設計照査を行っていれば、確認した日付を入れ、指摘欄は空欄とし、その旨をコメント欄に記載する。</t>
    </r>
    <phoneticPr fontId="1"/>
  </si>
  <si>
    <r>
      <t xml:space="preserve">・技術的な問題があれば監督員と協議を行っている。
</t>
    </r>
    <r>
      <rPr>
        <b/>
        <sz val="14"/>
        <color rgb="FF0000FF"/>
        <rFont val="BIZ UDゴシック"/>
        <family val="3"/>
        <charset val="128"/>
      </rPr>
      <t>※</t>
    </r>
    <r>
      <rPr>
        <b/>
        <u/>
        <sz val="14"/>
        <color rgb="FF0000FF"/>
        <rFont val="BIZ UDゴシック"/>
        <family val="3"/>
        <charset val="128"/>
      </rPr>
      <t>技術的な問題が無かった場合、確認した日付を入れ、指摘欄は空欄とし、その旨をコメント欄に記載する。</t>
    </r>
    <phoneticPr fontId="1"/>
  </si>
  <si>
    <r>
      <t xml:space="preserve">・生コンの寒中対策を行っている。
</t>
    </r>
    <r>
      <rPr>
        <b/>
        <sz val="14"/>
        <color rgb="FF0000FF"/>
        <rFont val="BIZ UDゴシック"/>
        <family val="3"/>
        <charset val="128"/>
      </rPr>
      <t>※</t>
    </r>
    <r>
      <rPr>
        <b/>
        <u/>
        <sz val="14"/>
        <color rgb="FF0000FF"/>
        <rFont val="BIZ UDゴシック"/>
        <family val="3"/>
        <charset val="128"/>
      </rPr>
      <t>寒中対策が必要ない工事だった場合、確認した日付を入れ、指摘欄は空欄とし、</t>
    </r>
    <r>
      <rPr>
        <b/>
        <u/>
        <sz val="14"/>
        <color rgb="FF0000FF"/>
        <rFont val="BIZ UDゴシック"/>
        <family val="3"/>
        <charset val="128"/>
      </rPr>
      <t>その旨をコメント欄に記載する。</t>
    </r>
    <rPh sb="18" eb="22">
      <t>カンチュウタイサク</t>
    </rPh>
    <rPh sb="23" eb="25">
      <t>ヒツヨウ</t>
    </rPh>
    <rPh sb="27" eb="29">
      <t>コウジ</t>
    </rPh>
    <rPh sb="32" eb="34">
      <t>バアイ</t>
    </rPh>
    <phoneticPr fontId="1"/>
  </si>
  <si>
    <r>
      <t xml:space="preserve">・下請の施工体制及び施工状況を把握し、設計図書等を適正に履行するよう指導している。
</t>
    </r>
    <r>
      <rPr>
        <b/>
        <sz val="14"/>
        <color rgb="FF0000FF"/>
        <rFont val="BIZ UDゴシック"/>
        <family val="3"/>
        <charset val="128"/>
      </rPr>
      <t>※</t>
    </r>
    <r>
      <rPr>
        <b/>
        <u/>
        <sz val="14"/>
        <color rgb="FF0000FF"/>
        <rFont val="BIZ UDゴシック"/>
        <family val="3"/>
        <charset val="128"/>
      </rPr>
      <t>下請が無い場合、確認した日付を入れ、指摘欄は空欄とし、その旨をコメント欄</t>
    </r>
    <r>
      <rPr>
        <b/>
        <u/>
        <sz val="14"/>
        <color rgb="FF0000FF"/>
        <rFont val="BIZ UDゴシック"/>
        <family val="3"/>
        <charset val="128"/>
      </rPr>
      <t>に記載する。</t>
    </r>
    <phoneticPr fontId="1"/>
  </si>
  <si>
    <r>
      <t>・工事材料使用前に工事材料使用承諾が提出され、品質証明(保証)書等が適切に保管されている。
1 工事材料使用承諾(工事打合せ簿(承諾))
2 使用材料一覧表(様式-1)
3 添付資料
(1)JIS材料
 ア 一般材料:使用材料一覧表に、材料名、規格、製造会社、所在地、納入業者、
              JISマーク表示認証番号を記載(製品カタログ等の添付は不要)
 イ 生コン:アに加え、生コン配合計画書を添付
(2)非JIS材料(事前承諾を受けている材料)
 ア 一般材料:使用材料一覧表に、材料名、規格、製造会社、所在地、
              納入業者、事前承諾番号を記載(製品カタログ等の添付は不要)
 イ アスファルト混合物:使用材料一覧表に、材料名、規格、製造会社、所在地、
                       納入業者、事前承諾番号を記載(製品カタログ等の添付は不要)
(3) 非JIS材料(事前承諾を受けてないJIS材料)
 ア 一般材料:製品カタログ等を添付、イ 生コン:生コン配合計画書及び基礎資料を添付
 ウ アスファルト混合物:アスファルト混合物報告書、配合報告書、各種試験結果を添付</t>
    </r>
    <r>
      <rPr>
        <b/>
        <sz val="14"/>
        <color rgb="FF0000FF"/>
        <rFont val="BIZ UDゴシック"/>
        <family val="3"/>
        <charset val="128"/>
      </rPr>
      <t xml:space="preserve">
</t>
    </r>
    <r>
      <rPr>
        <b/>
        <sz val="14"/>
        <rFont val="BIZ UDゴシック"/>
        <family val="3"/>
        <charset val="128"/>
      </rPr>
      <t>※JIS以外のプレキャストコンクリート製品の品質証明として、使用承諾とは別に現地に
  搬入された製品の材料試験(コンクリート、鋼材)資料が必要。 (品質管理必須項目)</t>
    </r>
    <r>
      <rPr>
        <b/>
        <sz val="14"/>
        <color rgb="FF0000FF"/>
        <rFont val="BIZ UDゴシック"/>
        <family val="3"/>
        <charset val="128"/>
      </rPr>
      <t xml:space="preserve">
※</t>
    </r>
    <r>
      <rPr>
        <b/>
        <u/>
        <sz val="14"/>
        <color rgb="FF0000FF"/>
        <rFont val="BIZ UDゴシック"/>
        <family val="3"/>
        <charset val="128"/>
      </rPr>
      <t>使用する材料がない場合は、確認した日付を入れ、指摘欄は空欄とし、その旨を</t>
    </r>
    <r>
      <rPr>
        <b/>
        <u/>
        <sz val="14"/>
        <color rgb="FF0000FF"/>
        <rFont val="BIZ UDゴシック"/>
        <family val="3"/>
        <charset val="128"/>
      </rPr>
      <t>コメント欄に記載する。</t>
    </r>
    <rPh sb="554" eb="556">
      <t>ゲンチ</t>
    </rPh>
    <phoneticPr fontId="1"/>
  </si>
  <si>
    <r>
      <t xml:space="preserve">・県内産資材を使用している。
　やむを得ない理由により使用していない場合は、監督員と協議等を行っている。
</t>
    </r>
    <r>
      <rPr>
        <b/>
        <u/>
        <sz val="14"/>
        <color rgb="FF0000FF"/>
        <rFont val="BIZ UDゴシック"/>
        <family val="3"/>
        <charset val="128"/>
      </rPr>
      <t>※使用する材料がない場合は、確認した日付を入れ、指摘欄は空欄とし、その旨を</t>
    </r>
    <r>
      <rPr>
        <b/>
        <u/>
        <sz val="14"/>
        <color rgb="FF0000FF"/>
        <rFont val="BIZ UDゴシック"/>
        <family val="3"/>
        <charset val="128"/>
      </rPr>
      <t>コメント欄に記載する。</t>
    </r>
    <phoneticPr fontId="1"/>
  </si>
  <si>
    <r>
      <rPr>
        <b/>
        <sz val="14"/>
        <rFont val="BIZ UDゴシック"/>
        <family val="3"/>
        <charset val="128"/>
      </rPr>
      <t xml:space="preserve">・下記に該当する工事の場合、再生資源利用促進計画書及び再生資源利用計画書が作成され施工計画書に添付し提出されている。
　・再生資源利用促進計画書(搬出する指定副産物)
　　　建設発生土500m3以上
      コンクリート塊、アスファルト・コンクリート塊、建設発生木材の合計200t以上
　・再生資源利用計画書(搬入する建設資材)
　　　土砂500m3以上、砕石500t以上、加熱アスファルト混合物200t以上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r>
      <rPr>
        <sz val="14"/>
        <rFont val="BIZ UDゴシック"/>
        <family val="3"/>
        <charset val="128"/>
      </rPr>
      <t/>
    </r>
    <phoneticPr fontId="1"/>
  </si>
  <si>
    <r>
      <rPr>
        <b/>
        <sz val="14"/>
        <rFont val="BIZ UDゴシック"/>
        <family val="3"/>
        <charset val="128"/>
      </rPr>
      <t xml:space="preserve">・建設発生土500m3以上を搬出する工事において、工事現場における土壌汚染対策法等の手続き状況、搬出先が盛土規制法、盛土条例の許可等を受けているか確認している。
　また、確認結果を添付した再生資源利用促進計画を工事現場の公衆の見やすい場所に掲示している。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r>
      <rPr>
        <sz val="14"/>
        <rFont val="BIZ UDゴシック"/>
        <family val="3"/>
        <charset val="128"/>
      </rPr>
      <t/>
    </r>
    <phoneticPr fontId="1"/>
  </si>
  <si>
    <r>
      <t xml:space="preserve">・工事完了後速やかに再生資源利用促進実施書及び再生資源利用実施書が提出されている。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phoneticPr fontId="1"/>
  </si>
  <si>
    <r>
      <rPr>
        <b/>
        <sz val="14"/>
        <rFont val="BIZ UDゴシック"/>
        <family val="3"/>
        <charset val="128"/>
      </rPr>
      <t xml:space="preserve">・建設リサイクル法の手続きが適切に行われている。工事完了後、再資源化等報告書が提出されている。
</t>
    </r>
    <r>
      <rPr>
        <b/>
        <sz val="14"/>
        <color rgb="FF0000FF"/>
        <rFont val="BIZ UDゴシック"/>
        <family val="3"/>
        <charset val="128"/>
      </rPr>
      <t>※</t>
    </r>
    <r>
      <rPr>
        <b/>
        <u/>
        <sz val="14"/>
        <color rgb="FF0000FF"/>
        <rFont val="BIZ UDゴシック"/>
        <family val="3"/>
        <charset val="128"/>
      </rPr>
      <t>対象外工事の場合、確認した日付を入れ、指摘欄は空欄とし、その旨をコメント欄に</t>
    </r>
    <r>
      <rPr>
        <b/>
        <u/>
        <sz val="14"/>
        <color rgb="FF0000FF"/>
        <rFont val="BIZ UDゴシック"/>
        <family val="3"/>
        <charset val="128"/>
      </rPr>
      <t>記載する。</t>
    </r>
    <r>
      <rPr>
        <sz val="14"/>
        <color rgb="FF0000FF"/>
        <rFont val="BIZ UDゴシック"/>
        <family val="3"/>
        <charset val="128"/>
      </rPr>
      <t xml:space="preserve">
</t>
    </r>
    <phoneticPr fontId="1"/>
  </si>
  <si>
    <r>
      <t>・工程管理を適切に行なったことにより、休日や夜間工事・時間外作業の回避等を行い、地域住民からも特にそれに対する苦情がなかった。</t>
    </r>
    <r>
      <rPr>
        <b/>
        <sz val="14"/>
        <color rgb="FF0000FF"/>
        <rFont val="BIZ UDゴシック"/>
        <family val="3"/>
        <charset val="128"/>
      </rPr>
      <t xml:space="preserve">
</t>
    </r>
    <r>
      <rPr>
        <b/>
        <u/>
        <sz val="14"/>
        <color rgb="FF0000FF"/>
        <rFont val="BIZ UDゴシック"/>
        <family val="3"/>
        <charset val="128"/>
      </rPr>
      <t>※完全に回避できていなくても、わずかな作業日数であり、それに対する苦情がなければ、確認した日付を入れ、指摘欄は空欄とし、その旨をコメント欄に記載する。</t>
    </r>
  </si>
  <si>
    <r>
      <t xml:space="preserve">・休日・夜間作業を行った舗装工事で代休等の取得し、また苦情がなかった。
</t>
    </r>
    <r>
      <rPr>
        <b/>
        <sz val="14"/>
        <color rgb="FF0000FF"/>
        <rFont val="BIZ UDゴシック"/>
        <family val="3"/>
        <charset val="128"/>
      </rPr>
      <t>※</t>
    </r>
    <r>
      <rPr>
        <b/>
        <u/>
        <sz val="14"/>
        <color rgb="FF0000FF"/>
        <rFont val="BIZ UDゴシック"/>
        <family val="3"/>
        <charset val="128"/>
      </rPr>
      <t>当該工事が無い場合、確認した日付を入れ、指摘欄は空欄とし、その旨をコメント欄に記載する。</t>
    </r>
    <phoneticPr fontId="1"/>
  </si>
  <si>
    <r>
      <t xml:space="preserve">・隣接もしくは関連する他の工事などと円滑に調整を行い工程調整に取り組み、遅れを発生させることなく工事を完成させた。
</t>
    </r>
    <r>
      <rPr>
        <b/>
        <sz val="14"/>
        <color rgb="FF0000FF"/>
        <rFont val="BIZ UDゴシック"/>
        <family val="3"/>
        <charset val="128"/>
      </rPr>
      <t>※</t>
    </r>
    <r>
      <rPr>
        <b/>
        <u/>
        <sz val="14"/>
        <color rgb="FF0000FF"/>
        <rFont val="BIZ UDゴシック"/>
        <family val="3"/>
        <charset val="128"/>
      </rPr>
      <t>調整した工事内容及び業者名を具体的にコメント欄に記載すること。</t>
    </r>
    <r>
      <rPr>
        <b/>
        <sz val="14"/>
        <color rgb="FF0000FF"/>
        <rFont val="BIZ UDゴシック"/>
        <family val="3"/>
        <charset val="128"/>
      </rPr>
      <t xml:space="preserve">
※</t>
    </r>
    <r>
      <rPr>
        <b/>
        <u/>
        <sz val="14"/>
        <color rgb="FF0000FF"/>
        <rFont val="BIZ UDゴシック"/>
        <family val="3"/>
        <charset val="128"/>
      </rPr>
      <t>隣接もしくは関連する他の工事等が無い場合は確認した日付を入れ、指摘欄は空欄とし、その旨をコメント欄に記載する。</t>
    </r>
    <rPh sb="106" eb="107">
      <t>ナド</t>
    </rPh>
    <phoneticPr fontId="1"/>
  </si>
  <si>
    <t>※指摘事項が改善されたことを確認した場合、日付を入れ、指摘欄は「改善」を選択する。</t>
    <rPh sb="3" eb="5">
      <t>ジコウ</t>
    </rPh>
    <rPh sb="14" eb="16">
      <t>カクニン</t>
    </rPh>
    <rPh sb="18" eb="20">
      <t>バアイ</t>
    </rPh>
    <rPh sb="32" eb="34">
      <t>カイゼン</t>
    </rPh>
    <rPh sb="36" eb="38">
      <t>センタク</t>
    </rPh>
    <phoneticPr fontId="1"/>
  </si>
  <si>
    <r>
      <t xml:space="preserve">・関係官公庁等と調整を行い、トラブルが無い。
　・警察署(交通規制、道路使用等)
　・労働基準監督署
　　‣ 高さ31mを超える建築物・工作物(橋梁を除く)の建設、改造、解体又は破壊の仕事
　　‣ 最大支間長50m以上の橋梁の建設等の仕事
 　 ‣ 支間長30m以上50m未満の橋梁上部構造の仕事
　　‣ ずい道の仕事
　　‣ 掘削の高さ又は深さが10m以上である地山の掘削作業を行う仕事
　　‣ 圧気工法による作業を行う仕事
　　‣ 耐火建築物又は、準耐火建築物で、石綿等が吹付けられているものにおける
      石綿等の除去作業を行う仕事
  　‣ その他
　・消防署　・海上保安部　・鉄道管理者　・河川管理者(河川使用、河川占用等)
　・道路管理者(道路占用等)　・その他施設管理者(上下水道、電気、ガス、電話、地下埋設物等)
</t>
    </r>
    <r>
      <rPr>
        <b/>
        <sz val="14"/>
        <color rgb="FF0000FF"/>
        <rFont val="BIZ UDゴシック"/>
        <family val="3"/>
        <charset val="128"/>
      </rPr>
      <t>※</t>
    </r>
    <r>
      <rPr>
        <b/>
        <u/>
        <sz val="14"/>
        <color rgb="FF0000FF"/>
        <rFont val="BIZ UDゴシック"/>
        <family val="3"/>
        <charset val="128"/>
      </rPr>
      <t>調整事項及びトラブルの内容をコメント欄に記載すること。</t>
    </r>
    <r>
      <rPr>
        <b/>
        <sz val="14"/>
        <color rgb="FF0000FF"/>
        <rFont val="BIZ UDゴシック"/>
        <family val="3"/>
        <charset val="128"/>
      </rPr>
      <t xml:space="preserve">
※</t>
    </r>
    <r>
      <rPr>
        <b/>
        <u/>
        <sz val="14"/>
        <color rgb="FF0000FF"/>
        <rFont val="BIZ UDゴシック"/>
        <family val="3"/>
        <charset val="128"/>
      </rPr>
      <t>関係官公庁等との調整が無かった工事の場合、確認した日付を入れ、指摘欄は空欄とし、その旨をコメント欄に記載する。</t>
    </r>
    <rPh sb="398" eb="403">
      <t>カンケイカンコウチョウ</t>
    </rPh>
    <rPh sb="403" eb="404">
      <t>ナド</t>
    </rPh>
    <phoneticPr fontId="1"/>
  </si>
  <si>
    <r>
      <t xml:space="preserve">・指示等により追加された工種、重要な変更があった場合、変更に係る当該工種等施工前に変更施工計画書が提出されている。
  (重要な変更：施工方法、出来形、品質、写真管理項目の追加・変更等)
</t>
    </r>
    <r>
      <rPr>
        <b/>
        <sz val="14"/>
        <color rgb="FF0000FF"/>
        <rFont val="BIZ UDゴシック"/>
        <family val="3"/>
        <charset val="128"/>
      </rPr>
      <t>※</t>
    </r>
    <r>
      <rPr>
        <b/>
        <u/>
        <sz val="14"/>
        <color rgb="FF0000FF"/>
        <rFont val="BIZ UDゴシック"/>
        <family val="3"/>
        <charset val="128"/>
      </rPr>
      <t xml:space="preserve">提出日、変更に係る工種等の着手日をコメント欄に記載する。
</t>
    </r>
    <r>
      <rPr>
        <b/>
        <sz val="14"/>
        <color rgb="FF0000FF"/>
        <rFont val="BIZ UDゴシック"/>
        <family val="3"/>
        <charset val="128"/>
      </rPr>
      <t xml:space="preserve">  </t>
    </r>
    <r>
      <rPr>
        <b/>
        <u/>
        <sz val="14"/>
        <color rgb="FF0000FF"/>
        <rFont val="BIZ UDゴシック"/>
        <family val="3"/>
        <charset val="128"/>
      </rPr>
      <t xml:space="preserve">ただし、追加工種、重要な変更が無かった場合、日付の記載は不要。
</t>
    </r>
    <r>
      <rPr>
        <b/>
        <sz val="14"/>
        <color rgb="FF0000FF"/>
        <rFont val="BIZ UDゴシック"/>
        <family val="3"/>
        <charset val="128"/>
      </rPr>
      <t>※</t>
    </r>
    <r>
      <rPr>
        <b/>
        <u/>
        <sz val="14"/>
        <color rgb="FF0000FF"/>
        <rFont val="BIZ UDゴシック"/>
        <family val="3"/>
        <charset val="128"/>
      </rPr>
      <t>追加工種、重要な変更が無かった場合、確認した日付を入れ、指摘欄は空欄とし、その旨をコメント欄に記載する。</t>
    </r>
    <rPh sb="95" eb="98">
      <t>テイシュツビ</t>
    </rPh>
    <rPh sb="99" eb="101">
      <t>ヘンコウ</t>
    </rPh>
    <rPh sb="102" eb="103">
      <t>カカ</t>
    </rPh>
    <rPh sb="104" eb="107">
      <t>コウシュナド</t>
    </rPh>
    <rPh sb="108" eb="111">
      <t>チャクシュビ</t>
    </rPh>
    <rPh sb="148" eb="150">
      <t>ヒヅケ</t>
    </rPh>
    <rPh sb="151" eb="153">
      <t>キサイ</t>
    </rPh>
    <rPh sb="154" eb="156">
      <t>フヨウ</t>
    </rPh>
    <phoneticPr fontId="1"/>
  </si>
  <si>
    <r>
      <t xml:space="preserve">・保安施設が保安施設設置基準及び建設工事公衆災害防止対策要綱等の基準並びに道路管理者及び警察等の関係者との協議の上で設置され、施設の管理が行われている。
</t>
    </r>
    <r>
      <rPr>
        <b/>
        <sz val="14"/>
        <color rgb="FF0000FF"/>
        <rFont val="BIZ UDゴシック"/>
        <family val="3"/>
        <charset val="128"/>
      </rPr>
      <t>※</t>
    </r>
    <r>
      <rPr>
        <b/>
        <u/>
        <sz val="14"/>
        <color rgb="FF0000FF"/>
        <rFont val="BIZ UDゴシック"/>
        <family val="3"/>
        <charset val="128"/>
      </rPr>
      <t>公衆に係る区域以外での工事で河川、砂防工事等の工事用道路として使用する</t>
    </r>
    <r>
      <rPr>
        <b/>
        <u/>
        <sz val="14"/>
        <color rgb="FF0000FF"/>
        <rFont val="BIZ UDゴシック"/>
        <family val="3"/>
        <charset val="128"/>
      </rPr>
      <t>道路上の看板等しか設置しない場合は、確認した日付を入れ、指摘欄は空欄とし、その旨をコメント欄に記載する。</t>
    </r>
    <phoneticPr fontId="1"/>
  </si>
  <si>
    <t>9/1公衆に係る区域外の工事で仮設道路もない。</t>
    <rPh sb="3" eb="5">
      <t>コウシュウ</t>
    </rPh>
    <rPh sb="6" eb="7">
      <t>カカ</t>
    </rPh>
    <rPh sb="8" eb="11">
      <t>クイキガイ</t>
    </rPh>
    <rPh sb="12" eb="14">
      <t>コウジ</t>
    </rPh>
    <rPh sb="15" eb="19">
      <t>カセツドウロ</t>
    </rPh>
    <phoneticPr fontId="1"/>
  </si>
  <si>
    <t>9/1隣接工事無し</t>
    <rPh sb="3" eb="5">
      <t>リンセツ</t>
    </rPh>
    <rPh sb="5" eb="8">
      <t>コウジナ</t>
    </rPh>
    <phoneticPr fontId="1"/>
  </si>
  <si>
    <t>9/1設計図書に不備等無し</t>
    <rPh sb="3" eb="7">
      <t>セッケイトショ</t>
    </rPh>
    <rPh sb="8" eb="11">
      <t>フビナド</t>
    </rPh>
    <rPh sb="11" eb="12">
      <t>ナ</t>
    </rPh>
    <phoneticPr fontId="1"/>
  </si>
  <si>
    <t>9/1技術的な問題はなかった。</t>
    <rPh sb="3" eb="6">
      <t>ギジュツテキ</t>
    </rPh>
    <rPh sb="7" eb="9">
      <t>モンダイ</t>
    </rPh>
    <phoneticPr fontId="1"/>
  </si>
  <si>
    <t>9/1下請無し</t>
    <rPh sb="3" eb="5">
      <t>シタウケ</t>
    </rPh>
    <rPh sb="5" eb="6">
      <t>ナ</t>
    </rPh>
    <phoneticPr fontId="1"/>
  </si>
  <si>
    <t>9/1材料の使用無し</t>
    <rPh sb="3" eb="5">
      <t>ザイリョウ</t>
    </rPh>
    <rPh sb="6" eb="9">
      <t>シヨウナ</t>
    </rPh>
    <phoneticPr fontId="1"/>
  </si>
  <si>
    <t>9/1対象外工事</t>
    <rPh sb="3" eb="8">
      <t>タイショウガイコウジ</t>
    </rPh>
    <phoneticPr fontId="1"/>
  </si>
  <si>
    <t>7/1下請無し</t>
    <rPh sb="3" eb="5">
      <t>シタウケ</t>
    </rPh>
    <rPh sb="5" eb="6">
      <t>ナ</t>
    </rPh>
    <phoneticPr fontId="1"/>
  </si>
  <si>
    <t>変更4回提出日(9/15)
変更に係る着手日(9/20)</t>
    <phoneticPr fontId="1"/>
  </si>
  <si>
    <t>10/1寒中コンクリート対象外の時期に施工</t>
    <rPh sb="4" eb="6">
      <t>カンチュウ</t>
    </rPh>
    <rPh sb="12" eb="15">
      <t>タイショウガイ</t>
    </rPh>
    <rPh sb="16" eb="18">
      <t>ジキ</t>
    </rPh>
    <rPh sb="19" eb="21">
      <t>セコウ</t>
    </rPh>
    <phoneticPr fontId="1"/>
  </si>
  <si>
    <t>10/1対象外工事</t>
    <rPh sb="4" eb="7">
      <t>タイショウガイ</t>
    </rPh>
    <rPh sb="7" eb="9">
      <t>コウジ</t>
    </rPh>
    <phoneticPr fontId="1"/>
  </si>
  <si>
    <t>10/1数日の夜間作業が生じたが苦情など無かった。</t>
    <rPh sb="4" eb="6">
      <t>スウジツ</t>
    </rPh>
    <rPh sb="7" eb="11">
      <t>ヤカンサギョウ</t>
    </rPh>
    <rPh sb="12" eb="13">
      <t>ショウ</t>
    </rPh>
    <rPh sb="16" eb="18">
      <t>クジョウ</t>
    </rPh>
    <rPh sb="20" eb="21">
      <t>ナ</t>
    </rPh>
    <phoneticPr fontId="1"/>
  </si>
  <si>
    <t>10/1該当工事無し</t>
    <rPh sb="4" eb="9">
      <t>ガイトウコウジナ</t>
    </rPh>
    <phoneticPr fontId="1"/>
  </si>
  <si>
    <t>10/1○○道路改良工事△建設と月一回工程調整を行い、遅れることなく施工した。</t>
    <rPh sb="6" eb="8">
      <t>ドウロ</t>
    </rPh>
    <rPh sb="8" eb="12">
      <t>カイリョウコウジ</t>
    </rPh>
    <rPh sb="13" eb="15">
      <t>ケンセツ</t>
    </rPh>
    <rPh sb="16" eb="18">
      <t>ツキイチ</t>
    </rPh>
    <rPh sb="18" eb="19">
      <t>カイ</t>
    </rPh>
    <rPh sb="19" eb="23">
      <t>コウテイチョウセイ</t>
    </rPh>
    <rPh sb="24" eb="25">
      <t>オコナ</t>
    </rPh>
    <rPh sb="27" eb="28">
      <t>オク</t>
    </rPh>
    <rPh sb="34" eb="36">
      <t>セコウ</t>
    </rPh>
    <phoneticPr fontId="1"/>
  </si>
  <si>
    <t>提出日(5/15)
工事着手日(5/5)
6/1計画書に不備はなかったが、工事着手後に当初計画書が提出された。</t>
    <rPh sb="10" eb="15">
      <t>コウジチャクシュビ</t>
    </rPh>
    <rPh sb="24" eb="27">
      <t>ケイカクショ</t>
    </rPh>
    <rPh sb="28" eb="30">
      <t>フビ</t>
    </rPh>
    <rPh sb="37" eb="41">
      <t>コウジチャクシュ</t>
    </rPh>
    <rPh sb="41" eb="42">
      <t>ゴ</t>
    </rPh>
    <rPh sb="43" eb="45">
      <t>トウショ</t>
    </rPh>
    <rPh sb="45" eb="48">
      <t>ケイカクショ</t>
    </rPh>
    <rPh sb="49" eb="51">
      <t>テイシュツ</t>
    </rPh>
    <phoneticPr fontId="1"/>
  </si>
  <si>
    <t>9/1生コンの試験項目で圧縮強度試験が抜けている。
9/10圧縮強度試験が記載されていることを確認。</t>
    <rPh sb="30" eb="34">
      <t>アッシュクキョウド</t>
    </rPh>
    <rPh sb="34" eb="36">
      <t>シケン</t>
    </rPh>
    <rPh sb="37" eb="39">
      <t>キサイ</t>
    </rPh>
    <rPh sb="47" eb="49">
      <t>カクニン</t>
    </rPh>
    <phoneticPr fontId="1"/>
  </si>
  <si>
    <t>9/1掘削工の測定項目で基準高が抜けている。
9/10基準高が記載されたことを確認</t>
    <rPh sb="3" eb="5">
      <t>クッサク</t>
    </rPh>
    <rPh sb="5" eb="6">
      <t>コウ</t>
    </rPh>
    <rPh sb="7" eb="11">
      <t>ソクテイコウモク</t>
    </rPh>
    <rPh sb="12" eb="14">
      <t>キジュン</t>
    </rPh>
    <rPh sb="14" eb="15">
      <t>ダカ</t>
    </rPh>
    <rPh sb="16" eb="17">
      <t>ヌ</t>
    </rPh>
    <rPh sb="27" eb="30">
      <t>キジュンタカ</t>
    </rPh>
    <rPh sb="31" eb="33">
      <t>キサイ</t>
    </rPh>
    <rPh sb="39" eb="41">
      <t>カクニン</t>
    </rPh>
    <phoneticPr fontId="1"/>
  </si>
  <si>
    <t>9/1 鉄筋作業に3人が従事していたが鉄筋施工技能士○○氏が常駐していないことを確認。根拠資料有(NO4根拠写真.jpg)。
9/10技能士の常駐を確認。</t>
    <rPh sb="4" eb="6">
      <t>テッキン</t>
    </rPh>
    <rPh sb="6" eb="8">
      <t>サギョウ</t>
    </rPh>
    <rPh sb="10" eb="11">
      <t>ニン</t>
    </rPh>
    <rPh sb="12" eb="14">
      <t>ジュウジ</t>
    </rPh>
    <rPh sb="43" eb="45">
      <t>コンキョ</t>
    </rPh>
    <rPh sb="45" eb="47">
      <t>シリョウ</t>
    </rPh>
    <rPh sb="47" eb="48">
      <t>アリ</t>
    </rPh>
    <rPh sb="52" eb="54">
      <t>コンキョ</t>
    </rPh>
    <rPh sb="54" eb="56">
      <t>シャシン</t>
    </rPh>
    <rPh sb="67" eb="70">
      <t>ギノウシ</t>
    </rPh>
    <rPh sb="71" eb="73">
      <t>ジョウチュウ</t>
    </rPh>
    <rPh sb="74" eb="76">
      <t>カクニン</t>
    </rPh>
    <phoneticPr fontId="1"/>
  </si>
  <si>
    <t>着手後１回</t>
    <rPh sb="0" eb="2">
      <t>チャクシュ</t>
    </rPh>
    <rPh sb="2" eb="3">
      <t>ゴ</t>
    </rPh>
    <rPh sb="4" eb="5">
      <t>カイ</t>
    </rPh>
    <phoneticPr fontId="1"/>
  </si>
  <si>
    <t>9/1施工箇所点在工事ではない。</t>
    <rPh sb="3" eb="5">
      <t>セコウ</t>
    </rPh>
    <rPh sb="5" eb="7">
      <t>カショ</t>
    </rPh>
    <rPh sb="7" eb="9">
      <t>テンザイ</t>
    </rPh>
    <rPh sb="9" eb="11">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</si>
</sst>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x14ac:knownFonts="1">
    <font>
      <sz val="11"/>
      <color theme="1"/>
      <name val="游ゴシック"/>
      <family val="2"/>
      <charset val="128"/>
      <scheme val="minor"/>
    </font>
    <font>
      <sz val="6"/>
      <name val="游ゴシック"/>
      <family val="2"/>
      <charset val="128"/>
      <scheme val="minor"/>
    </font>
    <font>
      <sz val="14"/>
      <name val="BIZ UDゴシック"/>
      <family val="3"/>
      <charset val="128"/>
    </font>
    <font>
      <sz val="24"/>
      <color theme="1"/>
      <name val="BIZ UDゴシック"/>
      <family val="3"/>
      <charset val="128"/>
    </font>
    <font>
      <sz val="24"/>
      <name val="BIZ UDゴシック"/>
      <family val="3"/>
      <charset val="128"/>
    </font>
    <font>
      <sz val="14"/>
      <color theme="1"/>
      <name val="BIZ UDゴシック"/>
      <family val="3"/>
      <charset val="128"/>
    </font>
    <font>
      <sz val="11"/>
      <color theme="1"/>
      <name val="BIZ UDゴシック"/>
      <family val="3"/>
      <charset val="128"/>
    </font>
    <font>
      <sz val="10"/>
      <color theme="1"/>
      <name val="BIZ UDゴシック"/>
      <family val="3"/>
      <charset val="128"/>
    </font>
    <font>
      <sz val="10"/>
      <color rgb="FFFF0000"/>
      <name val="BIZ UDゴシック"/>
      <family val="3"/>
      <charset val="128"/>
    </font>
    <font>
      <sz val="16"/>
      <color theme="1"/>
      <name val="BIZ UDゴシック"/>
      <family val="3"/>
      <charset val="128"/>
    </font>
    <font>
      <b/>
      <sz val="14"/>
      <name val="BIZ UDゴシック"/>
      <family val="3"/>
      <charset val="128"/>
    </font>
    <font>
      <b/>
      <u/>
      <sz val="14"/>
      <name val="BIZ UDゴシック"/>
      <family val="3"/>
      <charset val="128"/>
    </font>
    <font>
      <sz val="14"/>
      <color rgb="FF0000FF"/>
      <name val="BIZ UDゴシック"/>
      <family val="3"/>
      <charset val="128"/>
    </font>
    <font>
      <b/>
      <u/>
      <sz val="14"/>
      <color theme="1"/>
      <name val="BIZ UDゴシック"/>
      <family val="3"/>
      <charset val="128"/>
    </font>
    <font>
      <b/>
      <sz val="14"/>
      <color theme="1"/>
      <name val="BIZ UDゴシック"/>
      <family val="3"/>
      <charset val="128"/>
    </font>
    <font>
      <sz val="36"/>
      <name val="BIZ UDゴシック"/>
      <family val="3"/>
      <charset val="128"/>
    </font>
    <font>
      <b/>
      <sz val="14"/>
      <color rgb="FF0000FF"/>
      <name val="BIZ UDゴシック"/>
      <family val="3"/>
      <charset val="128"/>
    </font>
    <font>
      <b/>
      <u/>
      <sz val="14"/>
      <color rgb="FF0000FF"/>
      <name val="BIZ UDゴシック"/>
      <family val="3"/>
      <charset val="128"/>
    </font>
  </fonts>
  <fills count="25">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rgb="FFFFFF00"/>
        <bgColor indexed="64"/>
      </patternFill>
    </fill>
    <fill>
      <patternFill patternType="solid">
        <fgColor rgb="FF66FF66"/>
        <bgColor indexed="64"/>
      </patternFill>
    </fill>
    <fill>
      <patternFill patternType="solid">
        <fgColor rgb="FFFFFF66"/>
        <bgColor indexed="64"/>
      </patternFill>
    </fill>
    <fill>
      <patternFill patternType="solid">
        <fgColor rgb="FFFF7C80"/>
        <bgColor indexed="64"/>
      </patternFill>
    </fill>
    <fill>
      <patternFill patternType="solid">
        <fgColor rgb="FFFF66FF"/>
        <bgColor indexed="64"/>
      </patternFill>
    </fill>
    <fill>
      <patternFill patternType="solid">
        <fgColor rgb="FF6699FF"/>
        <bgColor indexed="64"/>
      </patternFill>
    </fill>
    <fill>
      <patternFill patternType="solid">
        <fgColor rgb="FF00FFFF"/>
        <bgColor indexed="64"/>
      </patternFill>
    </fill>
    <fill>
      <patternFill patternType="solid">
        <fgColor rgb="FF33CC33"/>
        <bgColor indexed="64"/>
      </patternFill>
    </fill>
    <fill>
      <patternFill patternType="solid">
        <fgColor rgb="FFFF5050"/>
        <bgColor indexed="64"/>
      </patternFill>
    </fill>
    <fill>
      <patternFill patternType="solid">
        <fgColor rgb="FFFF00FF"/>
        <bgColor indexed="64"/>
      </patternFill>
    </fill>
    <fill>
      <patternFill patternType="solid">
        <fgColor rgb="FF3366FF"/>
        <bgColor indexed="64"/>
      </patternFill>
    </fill>
    <fill>
      <patternFill patternType="solid">
        <fgColor rgb="FF33CCCC"/>
        <bgColor indexed="64"/>
      </patternFill>
    </fill>
    <fill>
      <patternFill patternType="solid">
        <fgColor rgb="FF99FF99"/>
        <bgColor indexed="64"/>
      </patternFill>
    </fill>
    <fill>
      <patternFill patternType="solid">
        <fgColor rgb="FFFFFF99"/>
        <bgColor indexed="64"/>
      </patternFill>
    </fill>
    <fill>
      <patternFill patternType="solid">
        <fgColor rgb="FFFF9999"/>
        <bgColor indexed="64"/>
      </patternFill>
    </fill>
    <fill>
      <patternFill patternType="solid">
        <fgColor rgb="FFFF99FF"/>
        <bgColor indexed="64"/>
      </patternFill>
    </fill>
    <fill>
      <patternFill patternType="solid">
        <fgColor rgb="FF99CCFF"/>
        <bgColor indexed="64"/>
      </patternFill>
    </fill>
    <fill>
      <patternFill patternType="solid">
        <fgColor rgb="FF66FFFF"/>
        <bgColor indexed="64"/>
      </patternFill>
    </fill>
    <fill>
      <patternFill patternType="solid">
        <fgColor rgb="FFCCFFCC"/>
        <bgColor indexed="64"/>
      </patternFill>
    </fill>
    <fill>
      <patternFill patternType="solid">
        <fgColor rgb="FFFFCC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164">
    <xf numFmtId="0" fontId="0" fillId="0" borderId="0" xfId="0">
      <alignment vertical="center"/>
    </xf>
    <xf numFmtId="0" fontId="2" fillId="0" borderId="1" xfId="0" applyFont="1" applyBorder="1" applyAlignment="1">
      <alignment horizontal="left" vertical="top" wrapText="1"/>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center" vertical="top"/>
    </xf>
    <xf numFmtId="0" fontId="3" fillId="0" borderId="0" xfId="0" applyFont="1" applyAlignment="1">
      <alignment horizontal="left" vertical="top"/>
    </xf>
    <xf numFmtId="0" fontId="6" fillId="0" borderId="0" xfId="0" applyFont="1" applyAlignment="1">
      <alignment horizontal="left" vertical="top"/>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6" xfId="0" applyFont="1" applyBorder="1" applyAlignment="1">
      <alignment horizontal="left" vertical="top" wrapText="1"/>
    </xf>
    <xf numFmtId="0" fontId="2" fillId="2" borderId="17"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7" fillId="0" borderId="0" xfId="0" applyFont="1" applyAlignment="1">
      <alignment horizontal="left" vertical="top"/>
    </xf>
    <xf numFmtId="0" fontId="8" fillId="0" borderId="0" xfId="0" applyFont="1" applyAlignment="1">
      <alignment horizontal="left" vertical="top"/>
    </xf>
    <xf numFmtId="0" fontId="5" fillId="0" borderId="1" xfId="0" applyFont="1" applyBorder="1" applyAlignment="1">
      <alignment horizontal="center" vertical="center" textRotation="255" wrapText="1"/>
    </xf>
    <xf numFmtId="0" fontId="6"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center" vertical="top"/>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center" vertical="top"/>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2" fillId="0" borderId="6"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5" borderId="6" xfId="0" applyNumberFormat="1" applyFont="1" applyFill="1" applyBorder="1" applyAlignment="1">
      <alignment horizontal="center" vertical="top" wrapText="1"/>
    </xf>
    <xf numFmtId="49" fontId="2" fillId="6" borderId="6" xfId="0" applyNumberFormat="1" applyFont="1" applyFill="1" applyBorder="1" applyAlignment="1">
      <alignment horizontal="center" vertical="top" wrapText="1"/>
    </xf>
    <xf numFmtId="49" fontId="2" fillId="7" borderId="6" xfId="0" applyNumberFormat="1" applyFont="1" applyFill="1" applyBorder="1" applyAlignment="1">
      <alignment horizontal="center" vertical="top" wrapText="1"/>
    </xf>
    <xf numFmtId="49" fontId="2" fillId="8" borderId="6" xfId="0" applyNumberFormat="1" applyFont="1" applyFill="1" applyBorder="1" applyAlignment="1">
      <alignment horizontal="center" vertical="top" wrapText="1"/>
    </xf>
    <xf numFmtId="49" fontId="2" fillId="9" borderId="6" xfId="0" applyNumberFormat="1" applyFont="1" applyFill="1" applyBorder="1" applyAlignment="1">
      <alignment horizontal="center" vertical="top" wrapText="1"/>
    </xf>
    <xf numFmtId="49" fontId="2" fillId="10" borderId="6" xfId="0" applyNumberFormat="1" applyFont="1" applyFill="1" applyBorder="1" applyAlignment="1">
      <alignment horizontal="center" vertical="top" wrapText="1"/>
    </xf>
    <xf numFmtId="49" fontId="2" fillId="11" borderId="6" xfId="0" applyNumberFormat="1" applyFont="1" applyFill="1" applyBorder="1" applyAlignment="1">
      <alignment horizontal="center" vertical="top" wrapText="1"/>
    </xf>
    <xf numFmtId="49" fontId="2" fillId="12" borderId="6" xfId="0" applyNumberFormat="1" applyFont="1" applyFill="1" applyBorder="1" applyAlignment="1">
      <alignment horizontal="center" vertical="top" wrapText="1"/>
    </xf>
    <xf numFmtId="49" fontId="2" fillId="13" borderId="6" xfId="0" applyNumberFormat="1" applyFont="1" applyFill="1" applyBorder="1" applyAlignment="1">
      <alignment horizontal="center" vertical="top" wrapText="1"/>
    </xf>
    <xf numFmtId="49" fontId="2" fillId="14" borderId="6" xfId="0" applyNumberFormat="1" applyFont="1" applyFill="1" applyBorder="1" applyAlignment="1">
      <alignment horizontal="center" vertical="top" wrapText="1"/>
    </xf>
    <xf numFmtId="49" fontId="2" fillId="15" borderId="6" xfId="0" applyNumberFormat="1" applyFont="1" applyFill="1" applyBorder="1" applyAlignment="1">
      <alignment horizontal="center" vertical="top" wrapText="1"/>
    </xf>
    <xf numFmtId="49" fontId="2" fillId="16" borderId="6" xfId="0" applyNumberFormat="1" applyFont="1" applyFill="1" applyBorder="1" applyAlignment="1">
      <alignment horizontal="center" vertical="top" wrapText="1"/>
    </xf>
    <xf numFmtId="49" fontId="2" fillId="17" borderId="6" xfId="0" applyNumberFormat="1" applyFont="1" applyFill="1" applyBorder="1" applyAlignment="1">
      <alignment horizontal="center" vertical="top" wrapText="1"/>
    </xf>
    <xf numFmtId="49" fontId="2" fillId="18" borderId="6" xfId="0" applyNumberFormat="1" applyFont="1" applyFill="1" applyBorder="1" applyAlignment="1">
      <alignment horizontal="center" vertical="top" wrapText="1"/>
    </xf>
    <xf numFmtId="49" fontId="2" fillId="19" borderId="6" xfId="0" applyNumberFormat="1" applyFont="1" applyFill="1" applyBorder="1" applyAlignment="1">
      <alignment horizontal="center" vertical="top" wrapText="1"/>
    </xf>
    <xf numFmtId="49" fontId="2" fillId="20" borderId="6" xfId="0" applyNumberFormat="1" applyFont="1" applyFill="1" applyBorder="1" applyAlignment="1">
      <alignment horizontal="center" vertical="top" wrapText="1"/>
    </xf>
    <xf numFmtId="49" fontId="2" fillId="21" borderId="6" xfId="0" applyNumberFormat="1" applyFont="1" applyFill="1" applyBorder="1" applyAlignment="1">
      <alignment horizontal="center" vertical="top" wrapText="1"/>
    </xf>
    <xf numFmtId="49" fontId="2" fillId="22" borderId="6" xfId="0" applyNumberFormat="1" applyFont="1" applyFill="1" applyBorder="1" applyAlignment="1">
      <alignment horizontal="center" vertical="top" wrapText="1"/>
    </xf>
    <xf numFmtId="49" fontId="2" fillId="23" borderId="6" xfId="0" applyNumberFormat="1" applyFont="1" applyFill="1" applyBorder="1" applyAlignment="1">
      <alignment horizontal="center" vertical="top" wrapText="1"/>
    </xf>
    <xf numFmtId="49" fontId="2" fillId="24" borderId="6" xfId="0" applyNumberFormat="1" applyFont="1" applyFill="1" applyBorder="1" applyAlignment="1">
      <alignment horizontal="center" vertical="top" wrapText="1"/>
    </xf>
    <xf numFmtId="0" fontId="2" fillId="0" borderId="2" xfId="0" applyFont="1" applyBorder="1" applyAlignment="1">
      <alignment horizontal="center" vertical="center"/>
    </xf>
    <xf numFmtId="0" fontId="2"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left" vertical="top"/>
    </xf>
    <xf numFmtId="0" fontId="7" fillId="0" borderId="1" xfId="0" applyFont="1" applyBorder="1" applyAlignment="1">
      <alignment horizontal="left" vertical="top"/>
    </xf>
    <xf numFmtId="0" fontId="8" fillId="0" borderId="1" xfId="0" applyFont="1" applyBorder="1" applyAlignment="1">
      <alignment horizontal="left" vertical="top"/>
    </xf>
    <xf numFmtId="0" fontId="5" fillId="0" borderId="1" xfId="0" applyFont="1" applyBorder="1" applyAlignment="1">
      <alignment horizontal="left" vertical="top" wrapText="1"/>
    </xf>
    <xf numFmtId="49" fontId="2" fillId="24"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49" fontId="2" fillId="8" borderId="1"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49" fontId="2" fillId="11" borderId="1" xfId="0" applyNumberFormat="1" applyFont="1" applyFill="1" applyBorder="1" applyAlignment="1">
      <alignment horizontal="center" vertical="center" wrapText="1"/>
    </xf>
    <xf numFmtId="49" fontId="2" fillId="12"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2" fillId="13" borderId="1" xfId="0" applyNumberFormat="1" applyFont="1" applyFill="1" applyBorder="1" applyAlignment="1">
      <alignment horizontal="center" vertical="center" wrapText="1"/>
    </xf>
    <xf numFmtId="49" fontId="2" fillId="14" borderId="1" xfId="0" applyNumberFormat="1" applyFont="1" applyFill="1" applyBorder="1" applyAlignment="1">
      <alignment horizontal="center" vertical="center" wrapText="1"/>
    </xf>
    <xf numFmtId="49" fontId="2" fillId="15" borderId="1" xfId="0" applyNumberFormat="1" applyFont="1" applyFill="1" applyBorder="1" applyAlignment="1">
      <alignment horizontal="center" vertical="center" wrapText="1"/>
    </xf>
    <xf numFmtId="49" fontId="2" fillId="16" borderId="1" xfId="0" applyNumberFormat="1" applyFont="1" applyFill="1" applyBorder="1" applyAlignment="1">
      <alignment horizontal="center" vertical="center" wrapText="1"/>
    </xf>
    <xf numFmtId="49" fontId="2" fillId="17" borderId="1" xfId="0" applyNumberFormat="1" applyFont="1" applyFill="1" applyBorder="1" applyAlignment="1">
      <alignment horizontal="center" vertical="center" wrapText="1"/>
    </xf>
    <xf numFmtId="49" fontId="2" fillId="18" borderId="1" xfId="0" applyNumberFormat="1" applyFont="1" applyFill="1" applyBorder="1" applyAlignment="1">
      <alignment horizontal="center" vertical="center" wrapText="1"/>
    </xf>
    <xf numFmtId="49" fontId="2" fillId="19" borderId="1" xfId="0" applyNumberFormat="1" applyFont="1" applyFill="1" applyBorder="1" applyAlignment="1">
      <alignment horizontal="center" vertical="center" wrapText="1"/>
    </xf>
    <xf numFmtId="49" fontId="2" fillId="20" borderId="1" xfId="0" applyNumberFormat="1" applyFont="1" applyFill="1" applyBorder="1" applyAlignment="1">
      <alignment horizontal="center" vertical="center" wrapText="1"/>
    </xf>
    <xf numFmtId="49" fontId="2" fillId="21" borderId="1" xfId="0" applyNumberFormat="1" applyFont="1" applyFill="1" applyBorder="1" applyAlignment="1">
      <alignment horizontal="center" vertical="center" wrapText="1"/>
    </xf>
    <xf numFmtId="49" fontId="2" fillId="22" borderId="1" xfId="0" applyNumberFormat="1" applyFont="1" applyFill="1" applyBorder="1" applyAlignment="1">
      <alignment horizontal="center" vertical="center" wrapText="1"/>
    </xf>
    <xf numFmtId="49" fontId="2" fillId="23" borderId="1" xfId="0" applyNumberFormat="1" applyFont="1" applyFill="1" applyBorder="1" applyAlignment="1">
      <alignment horizontal="center" vertical="center" wrapText="1"/>
    </xf>
    <xf numFmtId="0" fontId="15" fillId="24"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9" borderId="1" xfId="0" applyFont="1" applyFill="1" applyBorder="1" applyAlignment="1">
      <alignment horizontal="center" vertical="center" wrapText="1"/>
    </xf>
    <xf numFmtId="0" fontId="15" fillId="21" borderId="1" xfId="0" applyFont="1" applyFill="1" applyBorder="1" applyAlignment="1">
      <alignment horizontal="center" vertical="center" wrapText="1"/>
    </xf>
    <xf numFmtId="0" fontId="15" fillId="22" borderId="1" xfId="0" applyFont="1" applyFill="1" applyBorder="1" applyAlignment="1">
      <alignment horizontal="center" vertical="center" wrapText="1"/>
    </xf>
    <xf numFmtId="0" fontId="15" fillId="23"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12" fillId="0" borderId="0" xfId="0" applyFont="1" applyAlignment="1">
      <alignment horizontal="left" vertical="center"/>
    </xf>
    <xf numFmtId="0" fontId="10" fillId="0" borderId="1" xfId="0" applyFont="1" applyBorder="1" applyAlignment="1">
      <alignment horizontal="left" vertical="top" wrapText="1"/>
    </xf>
    <xf numFmtId="0" fontId="14" fillId="0" borderId="1" xfId="0" applyFont="1" applyBorder="1" applyAlignment="1">
      <alignment horizontal="left" vertical="top" wrapText="1"/>
    </xf>
    <xf numFmtId="0" fontId="2" fillId="4" borderId="1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15" fillId="9" borderId="2"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3" xfId="0" applyFont="1" applyFill="1" applyBorder="1" applyAlignment="1">
      <alignment horizontal="center" vertical="center" wrapText="1"/>
    </xf>
    <xf numFmtId="0" fontId="15" fillId="20" borderId="4"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4" xfId="0" applyFont="1" applyFill="1" applyBorder="1" applyAlignment="1">
      <alignment horizontal="center" vertical="center" wrapText="1"/>
    </xf>
  </cellXfs>
  <cellStyles count="1">
    <cellStyle name="標準" xfId="0" builtinId="0"/>
  </cellStyles>
  <dxfs count="21">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59996337778862885"/>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FFCCFF"/>
      <color rgb="FFCCFFCC"/>
      <color rgb="FF66FFFF"/>
      <color rgb="FF99CCFF"/>
      <color rgb="FFFF99FF"/>
      <color rgb="FFFF9999"/>
      <color rgb="FFFFFF99"/>
      <color rgb="FF99FF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75197</xdr:colOff>
      <xdr:row>4</xdr:row>
      <xdr:rowOff>1190626</xdr:rowOff>
    </xdr:from>
    <xdr:to>
      <xdr:col>16</xdr:col>
      <xdr:colOff>227842</xdr:colOff>
      <xdr:row>5</xdr:row>
      <xdr:rowOff>150394</xdr:rowOff>
    </xdr:to>
    <xdr:sp macro="" textlink="">
      <xdr:nvSpPr>
        <xdr:cNvPr id="4" name="吹き出し: 四角形 3">
          <a:extLst>
            <a:ext uri="{FF2B5EF4-FFF2-40B4-BE49-F238E27FC236}">
              <a16:creationId xmlns:a16="http://schemas.microsoft.com/office/drawing/2014/main" id="{A6F06B51-6CC0-4E94-8132-B16DEB88CF8B}"/>
            </a:ext>
          </a:extLst>
        </xdr:cNvPr>
        <xdr:cNvSpPr/>
      </xdr:nvSpPr>
      <xdr:spPr>
        <a:xfrm>
          <a:off x="14074440" y="2218323"/>
          <a:ext cx="3310935" cy="476249"/>
        </a:xfrm>
        <a:prstGeom prst="wedgeRectCallout">
          <a:avLst>
            <a:gd name="adj1" fmla="val -39125"/>
            <a:gd name="adj2" fmla="val -93782"/>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確認時期は工事着手日後とする。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5353551</xdr:colOff>
      <xdr:row>5</xdr:row>
      <xdr:rowOff>515854</xdr:rowOff>
    </xdr:from>
    <xdr:to>
      <xdr:col>5</xdr:col>
      <xdr:colOff>1245012</xdr:colOff>
      <xdr:row>5</xdr:row>
      <xdr:rowOff>1466348</xdr:rowOff>
    </xdr:to>
    <xdr:sp macro="" textlink="">
      <xdr:nvSpPr>
        <xdr:cNvPr id="5" name="吹き出し: 四角形 4">
          <a:extLst>
            <a:ext uri="{FF2B5EF4-FFF2-40B4-BE49-F238E27FC236}">
              <a16:creationId xmlns:a16="http://schemas.microsoft.com/office/drawing/2014/main" id="{CBD6D96A-AF8E-4FB0-BA01-A1F351E1DD4A}"/>
            </a:ext>
          </a:extLst>
        </xdr:cNvPr>
        <xdr:cNvSpPr/>
      </xdr:nvSpPr>
      <xdr:spPr>
        <a:xfrm>
          <a:off x="7271084" y="3060032"/>
          <a:ext cx="3310935" cy="950494"/>
        </a:xfrm>
        <a:prstGeom prst="wedgeRectCallout">
          <a:avLst>
            <a:gd name="adj1" fmla="val 72163"/>
            <a:gd name="adj2" fmla="val -30490"/>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指摘が無かった場合、コメント欄への記載は不要。</a:t>
          </a:r>
          <a:endPar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写真等の根拠資料も作成不要</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6817895</xdr:colOff>
      <xdr:row>4</xdr:row>
      <xdr:rowOff>478256</xdr:rowOff>
    </xdr:from>
    <xdr:to>
      <xdr:col>5</xdr:col>
      <xdr:colOff>1257544</xdr:colOff>
      <xdr:row>4</xdr:row>
      <xdr:rowOff>1428750</xdr:rowOff>
    </xdr:to>
    <xdr:sp macro="" textlink="">
      <xdr:nvSpPr>
        <xdr:cNvPr id="6" name="吹き出し: 四角形 5">
          <a:extLst>
            <a:ext uri="{FF2B5EF4-FFF2-40B4-BE49-F238E27FC236}">
              <a16:creationId xmlns:a16="http://schemas.microsoft.com/office/drawing/2014/main" id="{2129C1A3-2033-4987-A38C-001CB3E287BB}"/>
            </a:ext>
          </a:extLst>
        </xdr:cNvPr>
        <xdr:cNvSpPr/>
      </xdr:nvSpPr>
      <xdr:spPr>
        <a:xfrm>
          <a:off x="8735428" y="1505953"/>
          <a:ext cx="1859123" cy="950494"/>
        </a:xfrm>
        <a:prstGeom prst="wedgeRectCallout">
          <a:avLst>
            <a:gd name="adj1" fmla="val 51208"/>
            <a:gd name="adj2" fmla="val -72685"/>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指摘が無かった場合も日付の記載は必要。</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164933</xdr:colOff>
      <xdr:row>4</xdr:row>
      <xdr:rowOff>125329</xdr:rowOff>
    </xdr:from>
    <xdr:to>
      <xdr:col>25</xdr:col>
      <xdr:colOff>200527</xdr:colOff>
      <xdr:row>4</xdr:row>
      <xdr:rowOff>1102895</xdr:rowOff>
    </xdr:to>
    <xdr:sp macro="" textlink="">
      <xdr:nvSpPr>
        <xdr:cNvPr id="7" name="吹き出し: 四角形 6">
          <a:extLst>
            <a:ext uri="{FF2B5EF4-FFF2-40B4-BE49-F238E27FC236}">
              <a16:creationId xmlns:a16="http://schemas.microsoft.com/office/drawing/2014/main" id="{18A0836A-8526-4A57-82EF-EC9B14458FFF}"/>
            </a:ext>
          </a:extLst>
        </xdr:cNvPr>
        <xdr:cNvSpPr/>
      </xdr:nvSpPr>
      <xdr:spPr>
        <a:xfrm>
          <a:off x="17322466" y="1153026"/>
          <a:ext cx="4773028" cy="977566"/>
        </a:xfrm>
        <a:prstGeom prst="wedgeRectCallout">
          <a:avLst>
            <a:gd name="adj1" fmla="val -57505"/>
            <a:gd name="adj2" fmla="val -11938"/>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指摘したが改善するものが無い場合、改善の確認は不要。</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改善の確認を必要とする場合の記載例は</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NO.4(A</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列</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参照</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24</xdr:col>
      <xdr:colOff>4009</xdr:colOff>
      <xdr:row>6</xdr:row>
      <xdr:rowOff>490788</xdr:rowOff>
    </xdr:from>
    <xdr:to>
      <xdr:col>45</xdr:col>
      <xdr:colOff>39603</xdr:colOff>
      <xdr:row>7</xdr:row>
      <xdr:rowOff>403058</xdr:rowOff>
    </xdr:to>
    <xdr:sp macro="" textlink="">
      <xdr:nvSpPr>
        <xdr:cNvPr id="8" name="吹き出し: 四角形 7">
          <a:extLst>
            <a:ext uri="{FF2B5EF4-FFF2-40B4-BE49-F238E27FC236}">
              <a16:creationId xmlns:a16="http://schemas.microsoft.com/office/drawing/2014/main" id="{641E154F-D7AB-407F-BEEE-3D12D3CCA46D}"/>
            </a:ext>
          </a:extLst>
        </xdr:cNvPr>
        <xdr:cNvSpPr/>
      </xdr:nvSpPr>
      <xdr:spPr>
        <a:xfrm>
          <a:off x="21372595" y="4726906"/>
          <a:ext cx="4773028" cy="977566"/>
        </a:xfrm>
        <a:prstGeom prst="wedgeRectCallout">
          <a:avLst>
            <a:gd name="adj1" fmla="val -55142"/>
            <a:gd name="adj2" fmla="val 53447"/>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指摘した場合は、改善されるまで確認を行う。</a:t>
          </a:r>
          <a:endPar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改善されない場合は、建設工事改善指示書発出要領により対応する。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5355555</xdr:colOff>
      <xdr:row>5</xdr:row>
      <xdr:rowOff>1529013</xdr:rowOff>
    </xdr:from>
    <xdr:to>
      <xdr:col>5</xdr:col>
      <xdr:colOff>1247016</xdr:colOff>
      <xdr:row>6</xdr:row>
      <xdr:rowOff>1042236</xdr:rowOff>
    </xdr:to>
    <xdr:sp macro="" textlink="">
      <xdr:nvSpPr>
        <xdr:cNvPr id="9" name="吹き出し: 四角形 8">
          <a:extLst>
            <a:ext uri="{FF2B5EF4-FFF2-40B4-BE49-F238E27FC236}">
              <a16:creationId xmlns:a16="http://schemas.microsoft.com/office/drawing/2014/main" id="{38BFE1B1-0D51-4CB9-A8B0-1DC21B0EF006}"/>
            </a:ext>
          </a:extLst>
        </xdr:cNvPr>
        <xdr:cNvSpPr/>
      </xdr:nvSpPr>
      <xdr:spPr>
        <a:xfrm>
          <a:off x="7273088" y="4073191"/>
          <a:ext cx="3310935" cy="1205163"/>
        </a:xfrm>
        <a:prstGeom prst="wedgeRectCallout">
          <a:avLst>
            <a:gd name="adj1" fmla="val 59293"/>
            <a:gd name="adj2" fmla="val 49943"/>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指摘した場合、指摘した内容をコメント欄へ記載する。必要に応じて根拠資料を整理し、根拠フォルダに保存する。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43613</xdr:colOff>
      <xdr:row>5</xdr:row>
      <xdr:rowOff>494586</xdr:rowOff>
    </xdr:from>
    <xdr:to>
      <xdr:col>4</xdr:col>
      <xdr:colOff>5296477</xdr:colOff>
      <xdr:row>6</xdr:row>
      <xdr:rowOff>115454</xdr:rowOff>
    </xdr:to>
    <xdr:sp macro="" textlink="">
      <xdr:nvSpPr>
        <xdr:cNvPr id="10" name="吹き出し: 四角形 9">
          <a:extLst>
            <a:ext uri="{FF2B5EF4-FFF2-40B4-BE49-F238E27FC236}">
              <a16:creationId xmlns:a16="http://schemas.microsoft.com/office/drawing/2014/main" id="{D691480E-E45F-436A-BEE2-8C8BD8B88C69}"/>
            </a:ext>
          </a:extLst>
        </xdr:cNvPr>
        <xdr:cNvSpPr/>
      </xdr:nvSpPr>
      <xdr:spPr>
        <a:xfrm>
          <a:off x="1977477" y="3049018"/>
          <a:ext cx="5252864" cy="1309391"/>
        </a:xfrm>
        <a:prstGeom prst="wedgeRectCallout">
          <a:avLst>
            <a:gd name="adj1" fmla="val -61684"/>
            <a:gd name="adj2" fmla="val -4365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変更施工計画書に係る項目</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(NO.2,3,4,5,6,7,8,9,10,27,34)</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は、変更計画書提出毎に確認する必要はなく、まとめて確認できる時期に施工中１回</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(NO.10</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は工事完成時１回</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確認すればよい。</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rikou</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93743</xdr:colOff>
      <xdr:row>12</xdr:row>
      <xdr:rowOff>89735</xdr:rowOff>
    </xdr:from>
    <xdr:to>
      <xdr:col>13</xdr:col>
      <xdr:colOff>451185</xdr:colOff>
      <xdr:row>12</xdr:row>
      <xdr:rowOff>1015164</xdr:rowOff>
    </xdr:to>
    <xdr:sp macro="" textlink="">
      <xdr:nvSpPr>
        <xdr:cNvPr id="11" name="吹き出し: 四角形 10">
          <a:extLst>
            <a:ext uri="{FF2B5EF4-FFF2-40B4-BE49-F238E27FC236}">
              <a16:creationId xmlns:a16="http://schemas.microsoft.com/office/drawing/2014/main" id="{00972B33-183D-464B-8CB2-DABAA7F78C59}"/>
            </a:ext>
          </a:extLst>
        </xdr:cNvPr>
        <xdr:cNvSpPr/>
      </xdr:nvSpPr>
      <xdr:spPr>
        <a:xfrm>
          <a:off x="12526375" y="11807992"/>
          <a:ext cx="3503198" cy="925429"/>
        </a:xfrm>
        <a:prstGeom prst="wedgeRectCallout">
          <a:avLst>
            <a:gd name="adj1" fmla="val -60551"/>
            <a:gd name="adj2" fmla="val -1608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確認項目に</a:t>
          </a:r>
          <a:r>
            <a:rPr kumimoji="1" lang="ja-JP" altLang="en-US" sz="1600" u="sng">
              <a:solidFill>
                <a:srgbClr val="0000FF"/>
              </a:solidFill>
              <a:effectLst/>
              <a:latin typeface="BIZ UDゴシック" panose="020B0400000000000000" pitchFamily="49" charset="-128"/>
              <a:ea typeface="BIZ UDゴシック" panose="020B0400000000000000" pitchFamily="49" charset="-128"/>
              <a:cs typeface="+mn-cs"/>
            </a:rPr>
            <a:t>青字</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の記載がある場合、記載内容に従い、コメント欄に記載する。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108282</xdr:colOff>
      <xdr:row>13</xdr:row>
      <xdr:rowOff>267201</xdr:rowOff>
    </xdr:from>
    <xdr:to>
      <xdr:col>13</xdr:col>
      <xdr:colOff>465724</xdr:colOff>
      <xdr:row>13</xdr:row>
      <xdr:rowOff>1192630</xdr:rowOff>
    </xdr:to>
    <xdr:sp macro="" textlink="">
      <xdr:nvSpPr>
        <xdr:cNvPr id="12" name="吹き出し: 四角形 11">
          <a:extLst>
            <a:ext uri="{FF2B5EF4-FFF2-40B4-BE49-F238E27FC236}">
              <a16:creationId xmlns:a16="http://schemas.microsoft.com/office/drawing/2014/main" id="{185A0C20-A44E-47E0-8C88-BCAA1360B6C8}"/>
            </a:ext>
          </a:extLst>
        </xdr:cNvPr>
        <xdr:cNvSpPr/>
      </xdr:nvSpPr>
      <xdr:spPr>
        <a:xfrm>
          <a:off x="12540914" y="13050754"/>
          <a:ext cx="3503198" cy="925429"/>
        </a:xfrm>
        <a:prstGeom prst="wedgeRectCallout">
          <a:avLst>
            <a:gd name="adj1" fmla="val -59478"/>
            <a:gd name="adj2" fmla="val -39104"/>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確認した変更計画書の提出日、着手日を記載。</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95747</xdr:colOff>
      <xdr:row>14</xdr:row>
      <xdr:rowOff>91737</xdr:rowOff>
    </xdr:from>
    <xdr:to>
      <xdr:col>13</xdr:col>
      <xdr:colOff>453189</xdr:colOff>
      <xdr:row>14</xdr:row>
      <xdr:rowOff>1017166</xdr:rowOff>
    </xdr:to>
    <xdr:sp macro="" textlink="">
      <xdr:nvSpPr>
        <xdr:cNvPr id="13" name="吹き出し: 四角形 12">
          <a:extLst>
            <a:ext uri="{FF2B5EF4-FFF2-40B4-BE49-F238E27FC236}">
              <a16:creationId xmlns:a16="http://schemas.microsoft.com/office/drawing/2014/main" id="{12AEEC8D-8AE8-4590-8A56-152A55B1A1D3}"/>
            </a:ext>
          </a:extLst>
        </xdr:cNvPr>
        <xdr:cNvSpPr/>
      </xdr:nvSpPr>
      <xdr:spPr>
        <a:xfrm>
          <a:off x="12528379" y="14341638"/>
          <a:ext cx="3503198" cy="925429"/>
        </a:xfrm>
        <a:prstGeom prst="wedgeRectCallout">
          <a:avLst>
            <a:gd name="adj1" fmla="val -73788"/>
            <a:gd name="adj2" fmla="val -39104"/>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確認項目に</a:t>
          </a:r>
          <a:r>
            <a:rPr kumimoji="1" lang="ja-JP" altLang="en-US" sz="1600" u="sng">
              <a:solidFill>
                <a:srgbClr val="0000FF"/>
              </a:solidFill>
              <a:effectLst/>
              <a:latin typeface="BIZ UDゴシック" panose="020B0400000000000000" pitchFamily="49" charset="-128"/>
              <a:ea typeface="BIZ UDゴシック" panose="020B0400000000000000" pitchFamily="49" charset="-128"/>
              <a:cs typeface="+mn-cs"/>
            </a:rPr>
            <a:t>青字</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の記載がある場合、記載内容に従い、コメント欄に記載する。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72688</xdr:colOff>
      <xdr:row>14</xdr:row>
      <xdr:rowOff>802106</xdr:rowOff>
    </xdr:from>
    <xdr:to>
      <xdr:col>6</xdr:col>
      <xdr:colOff>1679408</xdr:colOff>
      <xdr:row>14</xdr:row>
      <xdr:rowOff>2034335</xdr:rowOff>
    </xdr:to>
    <xdr:sp macro="" textlink="">
      <xdr:nvSpPr>
        <xdr:cNvPr id="14" name="吹き出し: 四角形 13">
          <a:extLst>
            <a:ext uri="{FF2B5EF4-FFF2-40B4-BE49-F238E27FC236}">
              <a16:creationId xmlns:a16="http://schemas.microsoft.com/office/drawing/2014/main" id="{18478B5F-28B2-4D46-90B6-80B31DDE3785}"/>
            </a:ext>
          </a:extLst>
        </xdr:cNvPr>
        <xdr:cNvSpPr/>
      </xdr:nvSpPr>
      <xdr:spPr>
        <a:xfrm>
          <a:off x="9409695" y="15052007"/>
          <a:ext cx="2935206" cy="1232229"/>
        </a:xfrm>
        <a:prstGeom prst="wedgeRectCallout">
          <a:avLst>
            <a:gd name="adj1" fmla="val -60551"/>
            <a:gd name="adj2" fmla="val -1608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施工体制調査報告で確認する。</a:t>
          </a:r>
          <a:endPar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施工体制調査を行ってない工事については受注者から提示等された資料で確認する。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74692</xdr:colOff>
      <xdr:row>15</xdr:row>
      <xdr:rowOff>565985</xdr:rowOff>
    </xdr:from>
    <xdr:to>
      <xdr:col>6</xdr:col>
      <xdr:colOff>1681412</xdr:colOff>
      <xdr:row>15</xdr:row>
      <xdr:rowOff>1798214</xdr:rowOff>
    </xdr:to>
    <xdr:sp macro="" textlink="">
      <xdr:nvSpPr>
        <xdr:cNvPr id="15" name="吹き出し: 四角形 14">
          <a:extLst>
            <a:ext uri="{FF2B5EF4-FFF2-40B4-BE49-F238E27FC236}">
              <a16:creationId xmlns:a16="http://schemas.microsoft.com/office/drawing/2014/main" id="{C5572091-471A-46D1-B20B-956232D80E17}"/>
            </a:ext>
          </a:extLst>
        </xdr:cNvPr>
        <xdr:cNvSpPr/>
      </xdr:nvSpPr>
      <xdr:spPr>
        <a:xfrm>
          <a:off x="9411699" y="16908880"/>
          <a:ext cx="2935206" cy="1232229"/>
        </a:xfrm>
        <a:prstGeom prst="wedgeRectCallout">
          <a:avLst>
            <a:gd name="adj1" fmla="val -60551"/>
            <a:gd name="adj2" fmla="val -1608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施工体制調査報告で確認する。</a:t>
          </a:r>
          <a:endPar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施工体制調査を行ってない工事については受注者から提示等された資料で確認する。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72</xdr:col>
      <xdr:colOff>601579</xdr:colOff>
      <xdr:row>4</xdr:row>
      <xdr:rowOff>1006643</xdr:rowOff>
    </xdr:from>
    <xdr:to>
      <xdr:col>76</xdr:col>
      <xdr:colOff>344648</xdr:colOff>
      <xdr:row>5</xdr:row>
      <xdr:rowOff>388519</xdr:rowOff>
    </xdr:to>
    <xdr:sp macro="" textlink="">
      <xdr:nvSpPr>
        <xdr:cNvPr id="16" name="吹き出し: 四角形 15">
          <a:extLst>
            <a:ext uri="{FF2B5EF4-FFF2-40B4-BE49-F238E27FC236}">
              <a16:creationId xmlns:a16="http://schemas.microsoft.com/office/drawing/2014/main" id="{5E1346B1-88A9-4861-BD05-3E89AAF6F201}"/>
            </a:ext>
          </a:extLst>
        </xdr:cNvPr>
        <xdr:cNvSpPr/>
      </xdr:nvSpPr>
      <xdr:spPr>
        <a:xfrm>
          <a:off x="28587533" y="2034340"/>
          <a:ext cx="2462707" cy="898357"/>
        </a:xfrm>
        <a:prstGeom prst="wedgeRectCallout">
          <a:avLst>
            <a:gd name="adj1" fmla="val 42512"/>
            <a:gd name="adj2" fmla="val 89500"/>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受注者から提示等された資料で確認できる場合、現地確認は不要。</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1036053</xdr:colOff>
      <xdr:row>25</xdr:row>
      <xdr:rowOff>350921</xdr:rowOff>
    </xdr:from>
    <xdr:to>
      <xdr:col>13</xdr:col>
      <xdr:colOff>72601</xdr:colOff>
      <xdr:row>26</xdr:row>
      <xdr:rowOff>133684</xdr:rowOff>
    </xdr:to>
    <xdr:sp macro="" textlink="">
      <xdr:nvSpPr>
        <xdr:cNvPr id="2" name="吹き出し: 四角形 1">
          <a:extLst>
            <a:ext uri="{FF2B5EF4-FFF2-40B4-BE49-F238E27FC236}">
              <a16:creationId xmlns:a16="http://schemas.microsoft.com/office/drawing/2014/main" id="{3854325A-9D5E-4960-AB6C-3E6BBC5137F4}"/>
            </a:ext>
          </a:extLst>
        </xdr:cNvPr>
        <xdr:cNvSpPr/>
      </xdr:nvSpPr>
      <xdr:spPr>
        <a:xfrm>
          <a:off x="10377237" y="28090395"/>
          <a:ext cx="5252864" cy="1052763"/>
        </a:xfrm>
        <a:prstGeom prst="wedgeRectCallout">
          <a:avLst>
            <a:gd name="adj1" fmla="val -61684"/>
            <a:gd name="adj2" fmla="val -4365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履行報告のように毎月報告される資料も、監督員が追加の確認を行う場合を除き、施工中に１回確認すればよい。</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1604210</xdr:colOff>
      <xdr:row>29</xdr:row>
      <xdr:rowOff>401052</xdr:rowOff>
    </xdr:from>
    <xdr:to>
      <xdr:col>4</xdr:col>
      <xdr:colOff>6065921</xdr:colOff>
      <xdr:row>29</xdr:row>
      <xdr:rowOff>1036053</xdr:rowOff>
    </xdr:to>
    <xdr:sp macro="" textlink="">
      <xdr:nvSpPr>
        <xdr:cNvPr id="3" name="吹き出し: 四角形 2">
          <a:extLst>
            <a:ext uri="{FF2B5EF4-FFF2-40B4-BE49-F238E27FC236}">
              <a16:creationId xmlns:a16="http://schemas.microsoft.com/office/drawing/2014/main" id="{C63723D1-A6FB-4661-979B-75D0D03A4E07}"/>
            </a:ext>
          </a:extLst>
        </xdr:cNvPr>
        <xdr:cNvSpPr/>
      </xdr:nvSpPr>
      <xdr:spPr>
        <a:xfrm>
          <a:off x="3525921" y="33237236"/>
          <a:ext cx="4461711" cy="635001"/>
        </a:xfrm>
        <a:prstGeom prst="wedgeRectCallout">
          <a:avLst>
            <a:gd name="adj1" fmla="val -61684"/>
            <a:gd name="adj2" fmla="val -43651"/>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土木工事書類作成</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Q&amp;A</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T-10</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T-11</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」参照</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3592763</xdr:colOff>
      <xdr:row>16</xdr:row>
      <xdr:rowOff>150225</xdr:rowOff>
    </xdr:from>
    <xdr:to>
      <xdr:col>4</xdr:col>
      <xdr:colOff>7101973</xdr:colOff>
      <xdr:row>16</xdr:row>
      <xdr:rowOff>818812</xdr:rowOff>
    </xdr:to>
    <xdr:sp macro="" textlink="">
      <xdr:nvSpPr>
        <xdr:cNvPr id="17" name="吹き出し: 四角形 16">
          <a:extLst>
            <a:ext uri="{FF2B5EF4-FFF2-40B4-BE49-F238E27FC236}">
              <a16:creationId xmlns:a16="http://schemas.microsoft.com/office/drawing/2014/main" id="{75520BFC-8EF0-48E8-A3E4-E59F2BFFA4E9}"/>
            </a:ext>
          </a:extLst>
        </xdr:cNvPr>
        <xdr:cNvSpPr/>
      </xdr:nvSpPr>
      <xdr:spPr>
        <a:xfrm>
          <a:off x="5514474" y="18949567"/>
          <a:ext cx="3509210" cy="668587"/>
        </a:xfrm>
        <a:prstGeom prst="wedgeRectCallout">
          <a:avLst>
            <a:gd name="adj1" fmla="val -59478"/>
            <a:gd name="adj2" fmla="val -39104"/>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このような定性的項目も明確な根拠がない限り指摘は行わない。</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2239210</xdr:colOff>
      <xdr:row>32</xdr:row>
      <xdr:rowOff>317500</xdr:rowOff>
    </xdr:from>
    <xdr:to>
      <xdr:col>4</xdr:col>
      <xdr:colOff>6450263</xdr:colOff>
      <xdr:row>32</xdr:row>
      <xdr:rowOff>1136315</xdr:rowOff>
    </xdr:to>
    <xdr:sp macro="" textlink="">
      <xdr:nvSpPr>
        <xdr:cNvPr id="18" name="吹き出し: 四角形 17">
          <a:extLst>
            <a:ext uri="{FF2B5EF4-FFF2-40B4-BE49-F238E27FC236}">
              <a16:creationId xmlns:a16="http://schemas.microsoft.com/office/drawing/2014/main" id="{92D363F9-C691-4ED7-AB3E-5069462BB423}"/>
            </a:ext>
          </a:extLst>
        </xdr:cNvPr>
        <xdr:cNvSpPr/>
      </xdr:nvSpPr>
      <xdr:spPr>
        <a:xfrm>
          <a:off x="4160921" y="38467632"/>
          <a:ext cx="4211053" cy="818815"/>
        </a:xfrm>
        <a:prstGeom prst="wedgeRectCallout">
          <a:avLst>
            <a:gd name="adj1" fmla="val -59478"/>
            <a:gd name="adj2" fmla="val -39104"/>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このような定性的項目</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を指摘する場合も、明確な根拠、事実の整理が必要。</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6216320</xdr:colOff>
      <xdr:row>29</xdr:row>
      <xdr:rowOff>935789</xdr:rowOff>
    </xdr:from>
    <xdr:to>
      <xdr:col>6</xdr:col>
      <xdr:colOff>1587504</xdr:colOff>
      <xdr:row>29</xdr:row>
      <xdr:rowOff>1854870</xdr:rowOff>
    </xdr:to>
    <xdr:sp macro="" textlink="">
      <xdr:nvSpPr>
        <xdr:cNvPr id="19" name="吹き出し: 四角形 18">
          <a:extLst>
            <a:ext uri="{FF2B5EF4-FFF2-40B4-BE49-F238E27FC236}">
              <a16:creationId xmlns:a16="http://schemas.microsoft.com/office/drawing/2014/main" id="{4DBA7A13-15F5-4BED-96D5-74401DEDA484}"/>
            </a:ext>
          </a:extLst>
        </xdr:cNvPr>
        <xdr:cNvSpPr/>
      </xdr:nvSpPr>
      <xdr:spPr>
        <a:xfrm>
          <a:off x="8138031" y="34523947"/>
          <a:ext cx="4127499" cy="919081"/>
        </a:xfrm>
        <a:prstGeom prst="wedgeRectCallout">
          <a:avLst>
            <a:gd name="adj1" fmla="val -70298"/>
            <a:gd name="adj2" fmla="val 56349"/>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課題の程度、取り組みの程度に係わらず、施工計画書に記載された取り組みが適切に行われていればよい。</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200527</xdr:colOff>
      <xdr:row>5</xdr:row>
      <xdr:rowOff>1299248</xdr:rowOff>
    </xdr:from>
    <xdr:to>
      <xdr:col>16</xdr:col>
      <xdr:colOff>457611</xdr:colOff>
      <xdr:row>7</xdr:row>
      <xdr:rowOff>384344</xdr:rowOff>
    </xdr:to>
    <xdr:sp macro="" textlink="">
      <xdr:nvSpPr>
        <xdr:cNvPr id="20" name="吹き出し: 四角形 19">
          <a:extLst>
            <a:ext uri="{FF2B5EF4-FFF2-40B4-BE49-F238E27FC236}">
              <a16:creationId xmlns:a16="http://schemas.microsoft.com/office/drawing/2014/main" id="{32AF25F9-2004-460D-B379-A7B80B118B1B}"/>
            </a:ext>
          </a:extLst>
        </xdr:cNvPr>
        <xdr:cNvSpPr/>
      </xdr:nvSpPr>
      <xdr:spPr>
        <a:xfrm>
          <a:off x="13669211" y="3855959"/>
          <a:ext cx="3899979" cy="1842332"/>
        </a:xfrm>
        <a:prstGeom prst="wedgeRectCallout">
          <a:avLst>
            <a:gd name="adj1" fmla="val 51926"/>
            <a:gd name="adj2" fmla="val -73152"/>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一般監督員が確認した場合は「一般」</a:t>
          </a:r>
          <a:endPar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主任監督員</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が確認した場合は「</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主任</a:t>
          </a:r>
          <a:r>
            <a:rPr kumimoji="1" lang="ja-JP" altLang="ja-JP"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　総括監督員が確認した場合は「総括」</a:t>
          </a:r>
          <a:endPar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準監督員、監督補助員が確認した場合は「一般」を選択する。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1169729</xdr:colOff>
      <xdr:row>42</xdr:row>
      <xdr:rowOff>484605</xdr:rowOff>
    </xdr:from>
    <xdr:to>
      <xdr:col>4</xdr:col>
      <xdr:colOff>4678939</xdr:colOff>
      <xdr:row>42</xdr:row>
      <xdr:rowOff>1153192</xdr:rowOff>
    </xdr:to>
    <xdr:sp macro="" textlink="">
      <xdr:nvSpPr>
        <xdr:cNvPr id="21" name="吹き出し: 四角形 20">
          <a:extLst>
            <a:ext uri="{FF2B5EF4-FFF2-40B4-BE49-F238E27FC236}">
              <a16:creationId xmlns:a16="http://schemas.microsoft.com/office/drawing/2014/main" id="{FB601F60-A5ED-448E-9452-0BCE25FB9F46}"/>
            </a:ext>
          </a:extLst>
        </xdr:cNvPr>
        <xdr:cNvSpPr/>
      </xdr:nvSpPr>
      <xdr:spPr>
        <a:xfrm>
          <a:off x="3091440" y="53941579"/>
          <a:ext cx="3509210" cy="668587"/>
        </a:xfrm>
        <a:prstGeom prst="wedgeRectCallout">
          <a:avLst>
            <a:gd name="adj1" fmla="val 62903"/>
            <a:gd name="adj2" fmla="val -59099"/>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苦情は一般からの苦情であり、下請や従業員からの苦情ではない。</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2924344</xdr:colOff>
      <xdr:row>31</xdr:row>
      <xdr:rowOff>534739</xdr:rowOff>
    </xdr:from>
    <xdr:to>
      <xdr:col>5</xdr:col>
      <xdr:colOff>484607</xdr:colOff>
      <xdr:row>31</xdr:row>
      <xdr:rowOff>1236581</xdr:rowOff>
    </xdr:to>
    <xdr:sp macro="" textlink="">
      <xdr:nvSpPr>
        <xdr:cNvPr id="22" name="吹き出し: 四角形 21">
          <a:extLst>
            <a:ext uri="{FF2B5EF4-FFF2-40B4-BE49-F238E27FC236}">
              <a16:creationId xmlns:a16="http://schemas.microsoft.com/office/drawing/2014/main" id="{921EBCEF-8969-4D63-AD60-10A0BB415FD6}"/>
            </a:ext>
          </a:extLst>
        </xdr:cNvPr>
        <xdr:cNvSpPr/>
      </xdr:nvSpPr>
      <xdr:spPr>
        <a:xfrm>
          <a:off x="4846055" y="37297897"/>
          <a:ext cx="4979736" cy="701842"/>
        </a:xfrm>
        <a:prstGeom prst="wedgeRectCallout">
          <a:avLst>
            <a:gd name="adj1" fmla="val -59478"/>
            <a:gd name="adj2" fmla="val -39104"/>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受注者に共通仕様書に基づく養生管理等が行われていることが確認できる資料の提示を求める。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2117911</xdr:colOff>
      <xdr:row>1</xdr:row>
      <xdr:rowOff>246530</xdr:rowOff>
    </xdr:from>
    <xdr:to>
      <xdr:col>4</xdr:col>
      <xdr:colOff>6275624</xdr:colOff>
      <xdr:row>3</xdr:row>
      <xdr:rowOff>112059</xdr:rowOff>
    </xdr:to>
    <xdr:sp macro="" textlink="">
      <xdr:nvSpPr>
        <xdr:cNvPr id="2" name="吹き出し: 四角形 1">
          <a:extLst>
            <a:ext uri="{FF2B5EF4-FFF2-40B4-BE49-F238E27FC236}">
              <a16:creationId xmlns:a16="http://schemas.microsoft.com/office/drawing/2014/main" id="{705012C2-2C21-46ED-AD6E-18A59917368E}"/>
            </a:ext>
          </a:extLst>
        </xdr:cNvPr>
        <xdr:cNvSpPr/>
      </xdr:nvSpPr>
      <xdr:spPr>
        <a:xfrm>
          <a:off x="5737411" y="593912"/>
          <a:ext cx="4157713" cy="1535206"/>
        </a:xfrm>
        <a:prstGeom prst="wedgeRectCallout">
          <a:avLst>
            <a:gd name="adj1" fmla="val 51926"/>
            <a:gd name="adj2" fmla="val -73152"/>
          </a:avLst>
        </a:prstGeom>
        <a:solidFill>
          <a:schemeClr val="bg1"/>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施工状況把握</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書類確認</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チェック用</a:t>
          </a:r>
          <a:r>
            <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シートＨ列において、未確認の項目がある場合、「エラー：未確認の確認項目が残っています！」が表示される。</a:t>
          </a:r>
          <a:endParaRPr kumimoji="1" lang="en-US" altLang="ja-JP" sz="16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600">
              <a:solidFill>
                <a:srgbClr val="FF0000"/>
              </a:solidFill>
              <a:effectLst/>
              <a:latin typeface="BIZ UDゴシック" panose="020B0400000000000000" pitchFamily="49" charset="-128"/>
              <a:ea typeface="BIZ UDゴシック" panose="020B0400000000000000" pitchFamily="49" charset="-128"/>
              <a:cs typeface="+mn-cs"/>
            </a:rPr>
            <a:t>エラー表示が消えていることを確認する。</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62DD-9F3C-4B97-BDB9-38A324C93599}">
  <sheetPr codeName="Sheet5">
    <pageSetUpPr fitToPage="1"/>
  </sheetPr>
  <dimension ref="A1:BZ78"/>
  <sheetViews>
    <sheetView tabSelected="1" view="pageBreakPreview" zoomScale="57" zoomScaleNormal="70" zoomScaleSheetLayoutView="57" workbookViewId="0">
      <pane xSplit="9" ySplit="4" topLeftCell="J5" activePane="bottomRight" state="frozen"/>
      <selection pane="topRight" activeCell="J1" sqref="J1"/>
      <selection pane="bottomLeft" activeCell="A5" sqref="A5"/>
      <selection pane="bottomRight" activeCell="B1" sqref="B1"/>
    </sheetView>
  </sheetViews>
  <sheetFormatPr defaultRowHeight="16.5" outlineLevelCol="2" x14ac:dyDescent="0.4"/>
  <cols>
    <col min="1" max="1" width="5.5" style="9" customWidth="1"/>
    <col min="2" max="4" width="6.625" style="22" customWidth="1"/>
    <col min="5" max="5" width="97.375" style="9" customWidth="1"/>
    <col min="6" max="6" width="17.5" style="9" customWidth="1"/>
    <col min="7" max="7" width="23.125" style="24" customWidth="1" collapsed="1"/>
    <col min="8" max="8" width="6.75" style="9" customWidth="1"/>
    <col min="9" max="9" width="6.75" style="25" customWidth="1"/>
    <col min="10" max="10" width="7.125" style="9" bestFit="1" customWidth="1"/>
    <col min="11" max="13" width="6.875" style="24" customWidth="1" outlineLevel="1"/>
    <col min="14" max="14" width="6.875" style="24" customWidth="1"/>
    <col min="15" max="17" width="6.875" style="24" customWidth="1" outlineLevel="1"/>
    <col min="18" max="18" width="6.875" style="24" customWidth="1"/>
    <col min="19" max="21" width="6.875" style="24" customWidth="1" outlineLevel="1"/>
    <col min="22" max="22" width="6.875" style="24" customWidth="1"/>
    <col min="23" max="25" width="6.875" style="24" customWidth="1" outlineLevel="1"/>
    <col min="26" max="26" width="6.875" style="24" customWidth="1"/>
    <col min="27" max="29" width="6.875" style="24" customWidth="1" outlineLevel="1"/>
    <col min="30" max="30" width="6.875" style="24" customWidth="1"/>
    <col min="31" max="33" width="6.875" style="24" hidden="1" customWidth="1" outlineLevel="1"/>
    <col min="34" max="34" width="6.875" style="24" customWidth="1" collapsed="1"/>
    <col min="35" max="37" width="6.875" style="24" hidden="1" customWidth="1" outlineLevel="1"/>
    <col min="38" max="38" width="6.875" style="24" customWidth="1" collapsed="1"/>
    <col min="39" max="41" width="6.875" style="24" hidden="1" customWidth="1" outlineLevel="1"/>
    <col min="42" max="42" width="6.875" style="24" customWidth="1" collapsed="1"/>
    <col min="43" max="45" width="6.875" style="24" hidden="1" customWidth="1" outlineLevel="1"/>
    <col min="46" max="46" width="6.875" style="24" customWidth="1" collapsed="1"/>
    <col min="47" max="49" width="6.875" style="24" hidden="1" customWidth="1" outlineLevel="2"/>
    <col min="50" max="50" width="6.875" style="24" hidden="1" customWidth="1" outlineLevel="1"/>
    <col min="51" max="53" width="6.875" style="24" hidden="1" customWidth="1" outlineLevel="2"/>
    <col min="54" max="54" width="6.875" style="24" hidden="1" customWidth="1" outlineLevel="1"/>
    <col min="55" max="57" width="6.875" style="24" hidden="1" customWidth="1" outlineLevel="2"/>
    <col min="58" max="58" width="6.875" style="24" hidden="1" customWidth="1" outlineLevel="1"/>
    <col min="59" max="61" width="6.875" style="24" hidden="1" customWidth="1" outlineLevel="2"/>
    <col min="62" max="62" width="6.875" style="24" hidden="1" customWidth="1" outlineLevel="1"/>
    <col min="63" max="65" width="6.875" style="24" hidden="1" customWidth="1" outlineLevel="2"/>
    <col min="66" max="66" width="6.875" style="24" hidden="1" customWidth="1" outlineLevel="1"/>
    <col min="67" max="69" width="6.875" style="24" hidden="1" customWidth="1" outlineLevel="2"/>
    <col min="70" max="70" width="3.5" style="24" hidden="1" customWidth="1" outlineLevel="1"/>
    <col min="71" max="71" width="8.25" style="25" bestFit="1" customWidth="1" collapsed="1"/>
    <col min="72" max="75" width="9.5" style="22" customWidth="1"/>
    <col min="76" max="77" width="7.125" style="22" customWidth="1"/>
    <col min="78" max="78" width="28" style="9" customWidth="1" collapsed="1"/>
    <col min="79" max="16384" width="9" style="9"/>
  </cols>
  <sheetData>
    <row r="1" spans="1:78" s="8" customFormat="1" ht="28.5" thickBot="1" x14ac:dyDescent="0.45">
      <c r="A1" s="2"/>
      <c r="B1" s="3" t="s">
        <v>171</v>
      </c>
      <c r="C1" s="4"/>
      <c r="D1" s="4"/>
      <c r="E1" s="5"/>
      <c r="F1" s="5"/>
      <c r="G1" s="95" t="s">
        <v>165</v>
      </c>
      <c r="H1" s="5"/>
      <c r="I1" s="7"/>
      <c r="J1" s="95" t="s">
        <v>192</v>
      </c>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7"/>
      <c r="BT1" s="4"/>
      <c r="BU1" s="4"/>
      <c r="BV1" s="4"/>
      <c r="BW1" s="4"/>
      <c r="BX1" s="4"/>
      <c r="BY1" s="4"/>
      <c r="BZ1" s="5"/>
    </row>
    <row r="2" spans="1:78" ht="18.75" customHeight="1" x14ac:dyDescent="0.4">
      <c r="A2" s="113" t="s">
        <v>83</v>
      </c>
      <c r="B2" s="107" t="s">
        <v>3</v>
      </c>
      <c r="C2" s="107" t="s">
        <v>2</v>
      </c>
      <c r="D2" s="107" t="s">
        <v>4</v>
      </c>
      <c r="E2" s="107" t="s">
        <v>154</v>
      </c>
      <c r="F2" s="107" t="s">
        <v>55</v>
      </c>
      <c r="G2" s="110" t="s">
        <v>0</v>
      </c>
      <c r="H2" s="104" t="s">
        <v>91</v>
      </c>
      <c r="I2" s="120" t="s">
        <v>95</v>
      </c>
      <c r="J2" s="100">
        <v>1</v>
      </c>
      <c r="K2" s="100"/>
      <c r="L2" s="100"/>
      <c r="M2" s="100"/>
      <c r="N2" s="99">
        <v>2</v>
      </c>
      <c r="O2" s="100"/>
      <c r="P2" s="100"/>
      <c r="Q2" s="101"/>
      <c r="R2" s="99">
        <v>3</v>
      </c>
      <c r="S2" s="100"/>
      <c r="T2" s="100"/>
      <c r="U2" s="101"/>
      <c r="V2" s="99">
        <v>4</v>
      </c>
      <c r="W2" s="100"/>
      <c r="X2" s="100"/>
      <c r="Y2" s="101"/>
      <c r="Z2" s="99">
        <v>5</v>
      </c>
      <c r="AA2" s="100"/>
      <c r="AB2" s="100"/>
      <c r="AC2" s="101"/>
      <c r="AD2" s="99">
        <v>6</v>
      </c>
      <c r="AE2" s="100"/>
      <c r="AF2" s="100"/>
      <c r="AG2" s="101"/>
      <c r="AH2" s="99">
        <v>7</v>
      </c>
      <c r="AI2" s="100"/>
      <c r="AJ2" s="100"/>
      <c r="AK2" s="101"/>
      <c r="AL2" s="99">
        <v>8</v>
      </c>
      <c r="AM2" s="100"/>
      <c r="AN2" s="100"/>
      <c r="AO2" s="101"/>
      <c r="AP2" s="99">
        <v>9</v>
      </c>
      <c r="AQ2" s="100"/>
      <c r="AR2" s="100"/>
      <c r="AS2" s="101"/>
      <c r="AT2" s="99">
        <v>10</v>
      </c>
      <c r="AU2" s="100"/>
      <c r="AV2" s="100"/>
      <c r="AW2" s="101"/>
      <c r="AX2" s="99">
        <v>11</v>
      </c>
      <c r="AY2" s="100"/>
      <c r="AZ2" s="100"/>
      <c r="BA2" s="101"/>
      <c r="BB2" s="99">
        <v>12</v>
      </c>
      <c r="BC2" s="100"/>
      <c r="BD2" s="100"/>
      <c r="BE2" s="101"/>
      <c r="BF2" s="99">
        <v>13</v>
      </c>
      <c r="BG2" s="100"/>
      <c r="BH2" s="100"/>
      <c r="BI2" s="101"/>
      <c r="BJ2" s="99">
        <v>14</v>
      </c>
      <c r="BK2" s="100"/>
      <c r="BL2" s="100"/>
      <c r="BM2" s="101"/>
      <c r="BN2" s="99">
        <v>15</v>
      </c>
      <c r="BO2" s="100"/>
      <c r="BP2" s="100"/>
      <c r="BQ2" s="101"/>
      <c r="BR2" s="30"/>
      <c r="BS2" s="110" t="s">
        <v>79</v>
      </c>
      <c r="BT2" s="123" t="s">
        <v>89</v>
      </c>
      <c r="BU2" s="124"/>
      <c r="BV2" s="124"/>
      <c r="BW2" s="125"/>
      <c r="BX2" s="130" t="s">
        <v>90</v>
      </c>
      <c r="BY2" s="102"/>
      <c r="BZ2" s="107" t="s">
        <v>56</v>
      </c>
    </row>
    <row r="3" spans="1:78" ht="17.25" customHeight="1" x14ac:dyDescent="0.4">
      <c r="A3" s="114"/>
      <c r="B3" s="108"/>
      <c r="C3" s="108"/>
      <c r="D3" s="108"/>
      <c r="E3" s="108"/>
      <c r="F3" s="108"/>
      <c r="G3" s="111"/>
      <c r="H3" s="105"/>
      <c r="I3" s="121"/>
      <c r="J3" s="102" t="s">
        <v>168</v>
      </c>
      <c r="K3" s="103" t="s">
        <v>86</v>
      </c>
      <c r="L3" s="103"/>
      <c r="M3" s="11" t="s">
        <v>85</v>
      </c>
      <c r="N3" s="102" t="s">
        <v>168</v>
      </c>
      <c r="O3" s="103" t="s">
        <v>84</v>
      </c>
      <c r="P3" s="103"/>
      <c r="Q3" s="11" t="s">
        <v>85</v>
      </c>
      <c r="R3" s="102" t="s">
        <v>168</v>
      </c>
      <c r="S3" s="103" t="s">
        <v>84</v>
      </c>
      <c r="T3" s="103"/>
      <c r="U3" s="11" t="s">
        <v>85</v>
      </c>
      <c r="V3" s="102" t="s">
        <v>168</v>
      </c>
      <c r="W3" s="103" t="s">
        <v>84</v>
      </c>
      <c r="X3" s="103"/>
      <c r="Y3" s="11" t="s">
        <v>85</v>
      </c>
      <c r="Z3" s="102" t="s">
        <v>168</v>
      </c>
      <c r="AA3" s="103" t="s">
        <v>84</v>
      </c>
      <c r="AB3" s="103"/>
      <c r="AC3" s="11" t="s">
        <v>85</v>
      </c>
      <c r="AD3" s="102" t="s">
        <v>168</v>
      </c>
      <c r="AE3" s="103" t="s">
        <v>84</v>
      </c>
      <c r="AF3" s="103"/>
      <c r="AG3" s="11" t="s">
        <v>85</v>
      </c>
      <c r="AH3" s="102" t="s">
        <v>168</v>
      </c>
      <c r="AI3" s="103" t="s">
        <v>84</v>
      </c>
      <c r="AJ3" s="103"/>
      <c r="AK3" s="11" t="s">
        <v>85</v>
      </c>
      <c r="AL3" s="102" t="s">
        <v>168</v>
      </c>
      <c r="AM3" s="103" t="s">
        <v>84</v>
      </c>
      <c r="AN3" s="103"/>
      <c r="AO3" s="11" t="s">
        <v>85</v>
      </c>
      <c r="AP3" s="102" t="s">
        <v>168</v>
      </c>
      <c r="AQ3" s="103" t="s">
        <v>84</v>
      </c>
      <c r="AR3" s="103"/>
      <c r="AS3" s="11" t="s">
        <v>85</v>
      </c>
      <c r="AT3" s="102" t="s">
        <v>168</v>
      </c>
      <c r="AU3" s="103" t="s">
        <v>84</v>
      </c>
      <c r="AV3" s="103"/>
      <c r="AW3" s="11" t="s">
        <v>85</v>
      </c>
      <c r="AX3" s="102" t="s">
        <v>168</v>
      </c>
      <c r="AY3" s="103" t="s">
        <v>84</v>
      </c>
      <c r="AZ3" s="103"/>
      <c r="BA3" s="11" t="s">
        <v>85</v>
      </c>
      <c r="BB3" s="102" t="s">
        <v>168</v>
      </c>
      <c r="BC3" s="103" t="s">
        <v>84</v>
      </c>
      <c r="BD3" s="103"/>
      <c r="BE3" s="11" t="s">
        <v>85</v>
      </c>
      <c r="BF3" s="102" t="s">
        <v>168</v>
      </c>
      <c r="BG3" s="103" t="s">
        <v>84</v>
      </c>
      <c r="BH3" s="103"/>
      <c r="BI3" s="11" t="s">
        <v>85</v>
      </c>
      <c r="BJ3" s="102" t="s">
        <v>168</v>
      </c>
      <c r="BK3" s="103" t="s">
        <v>84</v>
      </c>
      <c r="BL3" s="103"/>
      <c r="BM3" s="11" t="s">
        <v>85</v>
      </c>
      <c r="BN3" s="102" t="s">
        <v>168</v>
      </c>
      <c r="BO3" s="103" t="s">
        <v>84</v>
      </c>
      <c r="BP3" s="103"/>
      <c r="BQ3" s="11" t="s">
        <v>85</v>
      </c>
      <c r="BR3" s="31"/>
      <c r="BS3" s="111"/>
      <c r="BT3" s="128" t="s">
        <v>97</v>
      </c>
      <c r="BU3" s="128" t="s">
        <v>94</v>
      </c>
      <c r="BV3" s="126" t="s">
        <v>5</v>
      </c>
      <c r="BW3" s="128" t="s">
        <v>96</v>
      </c>
      <c r="BX3" s="116" t="s">
        <v>81</v>
      </c>
      <c r="BY3" s="118" t="s">
        <v>82</v>
      </c>
      <c r="BZ3" s="108"/>
    </row>
    <row r="4" spans="1:78" x14ac:dyDescent="0.4">
      <c r="A4" s="115"/>
      <c r="B4" s="109"/>
      <c r="C4" s="109"/>
      <c r="D4" s="109"/>
      <c r="E4" s="109"/>
      <c r="F4" s="109"/>
      <c r="G4" s="112"/>
      <c r="H4" s="106"/>
      <c r="I4" s="122"/>
      <c r="J4" s="102"/>
      <c r="K4" s="11" t="s">
        <v>87</v>
      </c>
      <c r="L4" s="11" t="s">
        <v>88</v>
      </c>
      <c r="M4" s="11" t="s">
        <v>87</v>
      </c>
      <c r="N4" s="102"/>
      <c r="O4" s="11" t="s">
        <v>87</v>
      </c>
      <c r="P4" s="11" t="s">
        <v>88</v>
      </c>
      <c r="Q4" s="11" t="s">
        <v>87</v>
      </c>
      <c r="R4" s="102"/>
      <c r="S4" s="11" t="s">
        <v>87</v>
      </c>
      <c r="T4" s="11" t="s">
        <v>88</v>
      </c>
      <c r="U4" s="11" t="s">
        <v>87</v>
      </c>
      <c r="V4" s="102"/>
      <c r="W4" s="11" t="s">
        <v>87</v>
      </c>
      <c r="X4" s="11" t="s">
        <v>88</v>
      </c>
      <c r="Y4" s="11" t="s">
        <v>87</v>
      </c>
      <c r="Z4" s="102"/>
      <c r="AA4" s="11" t="s">
        <v>87</v>
      </c>
      <c r="AB4" s="11" t="s">
        <v>88</v>
      </c>
      <c r="AC4" s="11" t="s">
        <v>87</v>
      </c>
      <c r="AD4" s="102"/>
      <c r="AE4" s="11" t="s">
        <v>87</v>
      </c>
      <c r="AF4" s="11" t="s">
        <v>88</v>
      </c>
      <c r="AG4" s="11" t="s">
        <v>87</v>
      </c>
      <c r="AH4" s="102"/>
      <c r="AI4" s="11" t="s">
        <v>87</v>
      </c>
      <c r="AJ4" s="11" t="s">
        <v>88</v>
      </c>
      <c r="AK4" s="11" t="s">
        <v>87</v>
      </c>
      <c r="AL4" s="102"/>
      <c r="AM4" s="11" t="s">
        <v>87</v>
      </c>
      <c r="AN4" s="11" t="s">
        <v>88</v>
      </c>
      <c r="AO4" s="11" t="s">
        <v>87</v>
      </c>
      <c r="AP4" s="102"/>
      <c r="AQ4" s="11" t="s">
        <v>87</v>
      </c>
      <c r="AR4" s="11" t="s">
        <v>88</v>
      </c>
      <c r="AS4" s="11" t="s">
        <v>87</v>
      </c>
      <c r="AT4" s="102"/>
      <c r="AU4" s="11" t="s">
        <v>87</v>
      </c>
      <c r="AV4" s="11" t="s">
        <v>88</v>
      </c>
      <c r="AW4" s="11" t="s">
        <v>87</v>
      </c>
      <c r="AX4" s="102"/>
      <c r="AY4" s="11" t="s">
        <v>87</v>
      </c>
      <c r="AZ4" s="11" t="s">
        <v>88</v>
      </c>
      <c r="BA4" s="11" t="s">
        <v>87</v>
      </c>
      <c r="BB4" s="102"/>
      <c r="BC4" s="11" t="s">
        <v>87</v>
      </c>
      <c r="BD4" s="11" t="s">
        <v>88</v>
      </c>
      <c r="BE4" s="11" t="s">
        <v>87</v>
      </c>
      <c r="BF4" s="102"/>
      <c r="BG4" s="11" t="s">
        <v>87</v>
      </c>
      <c r="BH4" s="11" t="s">
        <v>88</v>
      </c>
      <c r="BI4" s="11" t="s">
        <v>87</v>
      </c>
      <c r="BJ4" s="102"/>
      <c r="BK4" s="11" t="s">
        <v>87</v>
      </c>
      <c r="BL4" s="11" t="s">
        <v>88</v>
      </c>
      <c r="BM4" s="11" t="s">
        <v>87</v>
      </c>
      <c r="BN4" s="102"/>
      <c r="BO4" s="11" t="s">
        <v>87</v>
      </c>
      <c r="BP4" s="11" t="s">
        <v>88</v>
      </c>
      <c r="BQ4" s="11" t="s">
        <v>87</v>
      </c>
      <c r="BR4" s="32"/>
      <c r="BS4" s="112"/>
      <c r="BT4" s="129"/>
      <c r="BU4" s="129"/>
      <c r="BV4" s="127"/>
      <c r="BW4" s="127"/>
      <c r="BX4" s="117"/>
      <c r="BY4" s="119"/>
      <c r="BZ4" s="109"/>
    </row>
    <row r="5" spans="1:78" s="19" customFormat="1" ht="119.25" customHeight="1" x14ac:dyDescent="0.4">
      <c r="A5" s="12">
        <v>1</v>
      </c>
      <c r="B5" s="13" t="s">
        <v>9</v>
      </c>
      <c r="C5" s="13" t="s">
        <v>92</v>
      </c>
      <c r="D5" s="13" t="s">
        <v>10</v>
      </c>
      <c r="E5" s="96" t="s">
        <v>161</v>
      </c>
      <c r="F5" s="1" t="s">
        <v>214</v>
      </c>
      <c r="G5" s="14" t="s">
        <v>210</v>
      </c>
      <c r="H5" s="15" t="s">
        <v>80</v>
      </c>
      <c r="I5" s="98" t="str">
        <f t="shared" ref="I5:I36" si="0">IF(AND(L5="",P5="",T5="",X5="",AB5="",AF5="",AJ5="",AN5="",AR5="",AV5="",AZ5="",BD5="",BH5="",BL5="",BP5=""),"","有")</f>
        <v>有</v>
      </c>
      <c r="J5" s="10" t="s">
        <v>169</v>
      </c>
      <c r="K5" s="16">
        <v>46174</v>
      </c>
      <c r="L5" s="12" t="s">
        <v>88</v>
      </c>
      <c r="M5" s="16">
        <v>46176</v>
      </c>
      <c r="N5" s="10"/>
      <c r="O5" s="16"/>
      <c r="P5" s="12"/>
      <c r="Q5" s="16"/>
      <c r="R5" s="10"/>
      <c r="S5" s="16"/>
      <c r="T5" s="12"/>
      <c r="U5" s="16"/>
      <c r="V5" s="10"/>
      <c r="W5" s="16"/>
      <c r="X5" s="12"/>
      <c r="Y5" s="16"/>
      <c r="Z5" s="10"/>
      <c r="AA5" s="16"/>
      <c r="AB5" s="12"/>
      <c r="AC5" s="16"/>
      <c r="AD5" s="10"/>
      <c r="AE5" s="16"/>
      <c r="AF5" s="12"/>
      <c r="AG5" s="16"/>
      <c r="AH5" s="10"/>
      <c r="AI5" s="16"/>
      <c r="AJ5" s="12"/>
      <c r="AK5" s="16"/>
      <c r="AL5" s="10"/>
      <c r="AM5" s="16"/>
      <c r="AN5" s="12"/>
      <c r="AO5" s="16"/>
      <c r="AP5" s="10"/>
      <c r="AQ5" s="16"/>
      <c r="AR5" s="12"/>
      <c r="AS5" s="16"/>
      <c r="AT5" s="10"/>
      <c r="AU5" s="16"/>
      <c r="AV5" s="12"/>
      <c r="AW5" s="16"/>
      <c r="AX5" s="10"/>
      <c r="AY5" s="16"/>
      <c r="AZ5" s="12"/>
      <c r="BA5" s="16"/>
      <c r="BB5" s="10"/>
      <c r="BC5" s="16"/>
      <c r="BD5" s="12"/>
      <c r="BE5" s="16"/>
      <c r="BF5" s="10"/>
      <c r="BG5" s="16"/>
      <c r="BH5" s="12"/>
      <c r="BI5" s="16"/>
      <c r="BJ5" s="10"/>
      <c r="BK5" s="16"/>
      <c r="BL5" s="12"/>
      <c r="BM5" s="16"/>
      <c r="BN5" s="10"/>
      <c r="BO5" s="16"/>
      <c r="BP5" s="12"/>
      <c r="BQ5" s="16"/>
      <c r="BR5" s="33"/>
      <c r="BS5" s="55" t="s">
        <v>7</v>
      </c>
      <c r="BT5" s="18" t="s">
        <v>6</v>
      </c>
      <c r="BU5" s="18"/>
      <c r="BV5" s="18"/>
      <c r="BW5" s="18"/>
      <c r="BX5" s="34" t="s">
        <v>80</v>
      </c>
      <c r="BY5" s="35"/>
      <c r="BZ5" s="1" t="s">
        <v>58</v>
      </c>
    </row>
    <row r="6" spans="1:78" s="19" customFormat="1" ht="133.5" x14ac:dyDescent="0.4">
      <c r="A6" s="12">
        <v>2</v>
      </c>
      <c r="B6" s="13" t="s">
        <v>9</v>
      </c>
      <c r="C6" s="13" t="s">
        <v>92</v>
      </c>
      <c r="D6" s="13" t="s">
        <v>11</v>
      </c>
      <c r="E6" s="1" t="s">
        <v>155</v>
      </c>
      <c r="F6" s="1" t="s">
        <v>57</v>
      </c>
      <c r="G6" s="14"/>
      <c r="H6" s="15" t="s">
        <v>80</v>
      </c>
      <c r="I6" s="98" t="str">
        <f t="shared" si="0"/>
        <v/>
      </c>
      <c r="J6" s="10"/>
      <c r="K6" s="16"/>
      <c r="L6" s="12"/>
      <c r="M6" s="16"/>
      <c r="N6" s="10"/>
      <c r="O6" s="16"/>
      <c r="P6" s="12"/>
      <c r="Q6" s="16"/>
      <c r="R6" s="10" t="s">
        <v>169</v>
      </c>
      <c r="S6" s="16">
        <v>46266</v>
      </c>
      <c r="T6" s="12"/>
      <c r="U6" s="16">
        <v>46268</v>
      </c>
      <c r="V6" s="10"/>
      <c r="W6" s="16"/>
      <c r="X6" s="12"/>
      <c r="Y6" s="16"/>
      <c r="Z6" s="10"/>
      <c r="AA6" s="16"/>
      <c r="AB6" s="12"/>
      <c r="AC6" s="16"/>
      <c r="AD6" s="10"/>
      <c r="AE6" s="16"/>
      <c r="AF6" s="12"/>
      <c r="AG6" s="16"/>
      <c r="AH6" s="10"/>
      <c r="AI6" s="16"/>
      <c r="AJ6" s="12"/>
      <c r="AK6" s="16"/>
      <c r="AL6" s="10"/>
      <c r="AM6" s="16"/>
      <c r="AN6" s="12"/>
      <c r="AO6" s="16"/>
      <c r="AP6" s="10"/>
      <c r="AQ6" s="16"/>
      <c r="AR6" s="12"/>
      <c r="AS6" s="16"/>
      <c r="AT6" s="10"/>
      <c r="AU6" s="16"/>
      <c r="AV6" s="12"/>
      <c r="AW6" s="16"/>
      <c r="AX6" s="10"/>
      <c r="AY6" s="16"/>
      <c r="AZ6" s="12"/>
      <c r="BA6" s="16"/>
      <c r="BB6" s="10"/>
      <c r="BC6" s="16"/>
      <c r="BD6" s="12"/>
      <c r="BE6" s="16"/>
      <c r="BF6" s="10"/>
      <c r="BG6" s="16"/>
      <c r="BH6" s="12"/>
      <c r="BI6" s="16"/>
      <c r="BJ6" s="10"/>
      <c r="BK6" s="16"/>
      <c r="BL6" s="12"/>
      <c r="BM6" s="16"/>
      <c r="BN6" s="10"/>
      <c r="BO6" s="16"/>
      <c r="BP6" s="12"/>
      <c r="BQ6" s="16"/>
      <c r="BR6" s="33"/>
      <c r="BS6" s="37" t="s">
        <v>8</v>
      </c>
      <c r="BT6" s="18"/>
      <c r="BU6" s="18"/>
      <c r="BV6" s="18" t="s">
        <v>6</v>
      </c>
      <c r="BW6" s="18"/>
      <c r="BX6" s="34"/>
      <c r="BY6" s="35" t="s">
        <v>6</v>
      </c>
      <c r="BZ6" s="1" t="s">
        <v>59</v>
      </c>
    </row>
    <row r="7" spans="1:78" s="19" customFormat="1" ht="84" x14ac:dyDescent="0.4">
      <c r="A7" s="12">
        <v>3</v>
      </c>
      <c r="B7" s="13" t="s">
        <v>9</v>
      </c>
      <c r="C7" s="13" t="s">
        <v>92</v>
      </c>
      <c r="D7" s="13" t="s">
        <v>11</v>
      </c>
      <c r="E7" s="96" t="s">
        <v>156</v>
      </c>
      <c r="F7" s="1" t="s">
        <v>57</v>
      </c>
      <c r="G7" s="14"/>
      <c r="H7" s="15" t="s">
        <v>80</v>
      </c>
      <c r="I7" s="98" t="str">
        <f t="shared" si="0"/>
        <v/>
      </c>
      <c r="J7" s="10"/>
      <c r="K7" s="16"/>
      <c r="L7" s="12"/>
      <c r="M7" s="16"/>
      <c r="N7" s="10"/>
      <c r="O7" s="16"/>
      <c r="P7" s="12"/>
      <c r="Q7" s="16"/>
      <c r="R7" s="10" t="s">
        <v>169</v>
      </c>
      <c r="S7" s="16">
        <v>46266</v>
      </c>
      <c r="T7" s="12"/>
      <c r="U7" s="16">
        <v>46268</v>
      </c>
      <c r="V7" s="10"/>
      <c r="W7" s="16"/>
      <c r="X7" s="12"/>
      <c r="Y7" s="16"/>
      <c r="Z7" s="10"/>
      <c r="AA7" s="16"/>
      <c r="AB7" s="12"/>
      <c r="AC7" s="16"/>
      <c r="AD7" s="10"/>
      <c r="AE7" s="16"/>
      <c r="AF7" s="12"/>
      <c r="AG7" s="16"/>
      <c r="AH7" s="10"/>
      <c r="AI7" s="16"/>
      <c r="AJ7" s="12"/>
      <c r="AK7" s="16"/>
      <c r="AL7" s="10"/>
      <c r="AM7" s="16"/>
      <c r="AN7" s="12"/>
      <c r="AO7" s="16"/>
      <c r="AP7" s="10"/>
      <c r="AQ7" s="16"/>
      <c r="AR7" s="12"/>
      <c r="AS7" s="16"/>
      <c r="AT7" s="10"/>
      <c r="AU7" s="16"/>
      <c r="AV7" s="12"/>
      <c r="AW7" s="16"/>
      <c r="AX7" s="10"/>
      <c r="AY7" s="16"/>
      <c r="AZ7" s="12"/>
      <c r="BA7" s="16"/>
      <c r="BB7" s="10"/>
      <c r="BC7" s="16"/>
      <c r="BD7" s="12"/>
      <c r="BE7" s="16"/>
      <c r="BF7" s="10"/>
      <c r="BG7" s="16"/>
      <c r="BH7" s="12"/>
      <c r="BI7" s="16"/>
      <c r="BJ7" s="10"/>
      <c r="BK7" s="16"/>
      <c r="BL7" s="12"/>
      <c r="BM7" s="16"/>
      <c r="BN7" s="10"/>
      <c r="BO7" s="16"/>
      <c r="BP7" s="12"/>
      <c r="BQ7" s="16"/>
      <c r="BR7" s="33"/>
      <c r="BS7" s="37" t="s">
        <v>8</v>
      </c>
      <c r="BT7" s="18"/>
      <c r="BU7" s="18"/>
      <c r="BV7" s="18" t="s">
        <v>6</v>
      </c>
      <c r="BW7" s="18"/>
      <c r="BX7" s="34"/>
      <c r="BY7" s="35" t="s">
        <v>80</v>
      </c>
      <c r="BZ7" s="1" t="s">
        <v>59</v>
      </c>
    </row>
    <row r="8" spans="1:78" s="19" customFormat="1" ht="185.25" customHeight="1" x14ac:dyDescent="0.4">
      <c r="A8" s="12">
        <v>4</v>
      </c>
      <c r="B8" s="13" t="s">
        <v>9</v>
      </c>
      <c r="C8" s="13" t="s">
        <v>92</v>
      </c>
      <c r="D8" s="13" t="s">
        <v>11</v>
      </c>
      <c r="E8" s="96" t="s">
        <v>157</v>
      </c>
      <c r="F8" s="1" t="s">
        <v>57</v>
      </c>
      <c r="G8" s="14" t="s">
        <v>213</v>
      </c>
      <c r="H8" s="15" t="s">
        <v>80</v>
      </c>
      <c r="I8" s="98" t="str">
        <f t="shared" si="0"/>
        <v>有</v>
      </c>
      <c r="J8" s="10"/>
      <c r="K8" s="16"/>
      <c r="L8" s="12"/>
      <c r="M8" s="16"/>
      <c r="N8" s="10"/>
      <c r="O8" s="16"/>
      <c r="P8" s="12"/>
      <c r="Q8" s="16"/>
      <c r="R8" s="10" t="s">
        <v>169</v>
      </c>
      <c r="S8" s="16">
        <v>46266</v>
      </c>
      <c r="T8" s="12" t="s">
        <v>88</v>
      </c>
      <c r="U8" s="16">
        <v>46268</v>
      </c>
      <c r="V8" s="10" t="s">
        <v>169</v>
      </c>
      <c r="W8" s="16">
        <v>46275</v>
      </c>
      <c r="X8" s="12" t="s">
        <v>172</v>
      </c>
      <c r="Y8" s="16">
        <v>46277</v>
      </c>
      <c r="Z8" s="10"/>
      <c r="AA8" s="16"/>
      <c r="AB8" s="12"/>
      <c r="AC8" s="16"/>
      <c r="AD8" s="10"/>
      <c r="AE8" s="16"/>
      <c r="AF8" s="12"/>
      <c r="AG8" s="16"/>
      <c r="AH8" s="10"/>
      <c r="AI8" s="16"/>
      <c r="AJ8" s="12"/>
      <c r="AK8" s="16"/>
      <c r="AL8" s="10"/>
      <c r="AM8" s="16"/>
      <c r="AN8" s="12"/>
      <c r="AO8" s="16"/>
      <c r="AP8" s="10"/>
      <c r="AQ8" s="16"/>
      <c r="AR8" s="12"/>
      <c r="AS8" s="16"/>
      <c r="AT8" s="10"/>
      <c r="AU8" s="16"/>
      <c r="AV8" s="12"/>
      <c r="AW8" s="16"/>
      <c r="AX8" s="10"/>
      <c r="AY8" s="16"/>
      <c r="AZ8" s="12"/>
      <c r="BA8" s="16"/>
      <c r="BB8" s="10"/>
      <c r="BC8" s="16"/>
      <c r="BD8" s="12"/>
      <c r="BE8" s="16"/>
      <c r="BF8" s="10"/>
      <c r="BG8" s="16"/>
      <c r="BH8" s="12"/>
      <c r="BI8" s="16"/>
      <c r="BJ8" s="10"/>
      <c r="BK8" s="16"/>
      <c r="BL8" s="12"/>
      <c r="BM8" s="16"/>
      <c r="BN8" s="10"/>
      <c r="BO8" s="16"/>
      <c r="BP8" s="12"/>
      <c r="BQ8" s="16"/>
      <c r="BR8" s="33"/>
      <c r="BS8" s="37" t="s">
        <v>8</v>
      </c>
      <c r="BT8" s="18"/>
      <c r="BU8" s="18"/>
      <c r="BV8" s="18" t="s">
        <v>6</v>
      </c>
      <c r="BW8" s="18"/>
      <c r="BX8" s="34"/>
      <c r="BY8" s="35" t="s">
        <v>80</v>
      </c>
      <c r="BZ8" s="1" t="s">
        <v>59</v>
      </c>
    </row>
    <row r="9" spans="1:78" s="20" customFormat="1" ht="84" x14ac:dyDescent="0.4">
      <c r="A9" s="12">
        <v>5</v>
      </c>
      <c r="B9" s="13" t="s">
        <v>9</v>
      </c>
      <c r="C9" s="13" t="s">
        <v>92</v>
      </c>
      <c r="D9" s="13" t="s">
        <v>12</v>
      </c>
      <c r="E9" s="96" t="s">
        <v>99</v>
      </c>
      <c r="F9" s="1" t="s">
        <v>57</v>
      </c>
      <c r="G9" s="14"/>
      <c r="H9" s="15" t="s">
        <v>80</v>
      </c>
      <c r="I9" s="98" t="str">
        <f t="shared" si="0"/>
        <v/>
      </c>
      <c r="J9" s="10"/>
      <c r="K9" s="16"/>
      <c r="L9" s="12"/>
      <c r="M9" s="16"/>
      <c r="N9" s="10"/>
      <c r="O9" s="16"/>
      <c r="P9" s="12"/>
      <c r="Q9" s="16"/>
      <c r="R9" s="10" t="s">
        <v>169</v>
      </c>
      <c r="S9" s="16">
        <v>46266</v>
      </c>
      <c r="T9" s="12"/>
      <c r="U9" s="16">
        <v>46268</v>
      </c>
      <c r="V9" s="10"/>
      <c r="W9" s="16"/>
      <c r="X9" s="12"/>
      <c r="Y9" s="16"/>
      <c r="Z9" s="10"/>
      <c r="AA9" s="16"/>
      <c r="AB9" s="12"/>
      <c r="AC9" s="16"/>
      <c r="AD9" s="10"/>
      <c r="AE9" s="16"/>
      <c r="AF9" s="12"/>
      <c r="AG9" s="16"/>
      <c r="AH9" s="10"/>
      <c r="AI9" s="16"/>
      <c r="AJ9" s="12"/>
      <c r="AK9" s="16"/>
      <c r="AL9" s="10"/>
      <c r="AM9" s="16"/>
      <c r="AN9" s="12"/>
      <c r="AO9" s="16"/>
      <c r="AP9" s="10"/>
      <c r="AQ9" s="16"/>
      <c r="AR9" s="12"/>
      <c r="AS9" s="16"/>
      <c r="AT9" s="10"/>
      <c r="AU9" s="16"/>
      <c r="AV9" s="12"/>
      <c r="AW9" s="16"/>
      <c r="AX9" s="10"/>
      <c r="AY9" s="16"/>
      <c r="AZ9" s="12"/>
      <c r="BA9" s="16"/>
      <c r="BB9" s="10"/>
      <c r="BC9" s="16"/>
      <c r="BD9" s="12"/>
      <c r="BE9" s="16"/>
      <c r="BF9" s="10"/>
      <c r="BG9" s="16"/>
      <c r="BH9" s="12"/>
      <c r="BI9" s="16"/>
      <c r="BJ9" s="10"/>
      <c r="BK9" s="16"/>
      <c r="BL9" s="12"/>
      <c r="BM9" s="16"/>
      <c r="BN9" s="10"/>
      <c r="BO9" s="16"/>
      <c r="BP9" s="12"/>
      <c r="BQ9" s="16"/>
      <c r="BR9" s="33"/>
      <c r="BS9" s="38" t="s">
        <v>38</v>
      </c>
      <c r="BT9" s="18"/>
      <c r="BU9" s="18"/>
      <c r="BV9" s="18" t="s">
        <v>80</v>
      </c>
      <c r="BW9" s="18"/>
      <c r="BX9" s="34" t="s">
        <v>80</v>
      </c>
      <c r="BY9" s="35"/>
      <c r="BZ9" s="1" t="s">
        <v>60</v>
      </c>
    </row>
    <row r="10" spans="1:78" s="20" customFormat="1" ht="84" x14ac:dyDescent="0.4">
      <c r="A10" s="12">
        <v>6</v>
      </c>
      <c r="B10" s="13" t="s">
        <v>9</v>
      </c>
      <c r="C10" s="13" t="s">
        <v>92</v>
      </c>
      <c r="D10" s="13" t="s">
        <v>12</v>
      </c>
      <c r="E10" s="96" t="s">
        <v>167</v>
      </c>
      <c r="F10" s="1" t="s">
        <v>57</v>
      </c>
      <c r="G10" s="14"/>
      <c r="H10" s="15" t="s">
        <v>80</v>
      </c>
      <c r="I10" s="98" t="str">
        <f t="shared" si="0"/>
        <v/>
      </c>
      <c r="J10" s="10"/>
      <c r="K10" s="16"/>
      <c r="L10" s="12"/>
      <c r="M10" s="16"/>
      <c r="N10" s="10"/>
      <c r="O10" s="16"/>
      <c r="P10" s="12"/>
      <c r="Q10" s="16"/>
      <c r="R10" s="10" t="s">
        <v>169</v>
      </c>
      <c r="S10" s="16">
        <v>46266</v>
      </c>
      <c r="T10" s="12"/>
      <c r="U10" s="16">
        <v>46268</v>
      </c>
      <c r="V10" s="10"/>
      <c r="W10" s="16"/>
      <c r="X10" s="12"/>
      <c r="Y10" s="16"/>
      <c r="Z10" s="10"/>
      <c r="AA10" s="16"/>
      <c r="AB10" s="12"/>
      <c r="AC10" s="16"/>
      <c r="AD10" s="10"/>
      <c r="AE10" s="16"/>
      <c r="AF10" s="12"/>
      <c r="AG10" s="16"/>
      <c r="AH10" s="10"/>
      <c r="AI10" s="16"/>
      <c r="AJ10" s="12"/>
      <c r="AK10" s="16"/>
      <c r="AL10" s="10"/>
      <c r="AM10" s="16"/>
      <c r="AN10" s="12"/>
      <c r="AO10" s="16"/>
      <c r="AP10" s="10"/>
      <c r="AQ10" s="16"/>
      <c r="AR10" s="12"/>
      <c r="AS10" s="16"/>
      <c r="AT10" s="10"/>
      <c r="AU10" s="16"/>
      <c r="AV10" s="12"/>
      <c r="AW10" s="16"/>
      <c r="AX10" s="10"/>
      <c r="AY10" s="16"/>
      <c r="AZ10" s="12"/>
      <c r="BA10" s="16"/>
      <c r="BB10" s="10"/>
      <c r="BC10" s="16"/>
      <c r="BD10" s="12"/>
      <c r="BE10" s="16"/>
      <c r="BF10" s="10"/>
      <c r="BG10" s="16"/>
      <c r="BH10" s="12"/>
      <c r="BI10" s="16"/>
      <c r="BJ10" s="10"/>
      <c r="BK10" s="16"/>
      <c r="BL10" s="12"/>
      <c r="BM10" s="16"/>
      <c r="BN10" s="10"/>
      <c r="BO10" s="16"/>
      <c r="BP10" s="12"/>
      <c r="BQ10" s="16"/>
      <c r="BR10" s="33"/>
      <c r="BS10" s="38" t="s">
        <v>38</v>
      </c>
      <c r="BT10" s="18"/>
      <c r="BU10" s="18"/>
      <c r="BV10" s="18" t="s">
        <v>80</v>
      </c>
      <c r="BW10" s="18"/>
      <c r="BX10" s="34" t="s">
        <v>80</v>
      </c>
      <c r="BY10" s="35"/>
      <c r="BZ10" s="1" t="s">
        <v>60</v>
      </c>
    </row>
    <row r="11" spans="1:78" s="20" customFormat="1" ht="100.5" customHeight="1" x14ac:dyDescent="0.4">
      <c r="A11" s="12">
        <v>7</v>
      </c>
      <c r="B11" s="13" t="s">
        <v>9</v>
      </c>
      <c r="C11" s="13" t="s">
        <v>92</v>
      </c>
      <c r="D11" s="13" t="s">
        <v>12</v>
      </c>
      <c r="E11" s="96" t="s">
        <v>173</v>
      </c>
      <c r="F11" s="1" t="s">
        <v>57</v>
      </c>
      <c r="G11" s="14" t="s">
        <v>212</v>
      </c>
      <c r="H11" s="15" t="s">
        <v>80</v>
      </c>
      <c r="I11" s="98" t="str">
        <f t="shared" si="0"/>
        <v>有</v>
      </c>
      <c r="J11" s="10"/>
      <c r="K11" s="16"/>
      <c r="L11" s="12"/>
      <c r="M11" s="16"/>
      <c r="N11" s="10"/>
      <c r="O11" s="16"/>
      <c r="P11" s="12"/>
      <c r="Q11" s="16"/>
      <c r="R11" s="10" t="s">
        <v>169</v>
      </c>
      <c r="S11" s="16">
        <v>46266</v>
      </c>
      <c r="T11" s="12" t="s">
        <v>88</v>
      </c>
      <c r="U11" s="16">
        <v>46268</v>
      </c>
      <c r="V11" s="10" t="s">
        <v>169</v>
      </c>
      <c r="W11" s="16">
        <v>46275</v>
      </c>
      <c r="X11" s="12" t="s">
        <v>172</v>
      </c>
      <c r="Y11" s="16">
        <v>46277</v>
      </c>
      <c r="Z11" s="10"/>
      <c r="AA11" s="16"/>
      <c r="AB11" s="12"/>
      <c r="AC11" s="16"/>
      <c r="AD11" s="10"/>
      <c r="AE11" s="16"/>
      <c r="AF11" s="12"/>
      <c r="AG11" s="16"/>
      <c r="AH11" s="10"/>
      <c r="AI11" s="16"/>
      <c r="AJ11" s="12"/>
      <c r="AK11" s="16"/>
      <c r="AL11" s="10"/>
      <c r="AM11" s="16"/>
      <c r="AN11" s="12"/>
      <c r="AO11" s="16"/>
      <c r="AP11" s="10"/>
      <c r="AQ11" s="16"/>
      <c r="AR11" s="12"/>
      <c r="AS11" s="16"/>
      <c r="AT11" s="10"/>
      <c r="AU11" s="16"/>
      <c r="AV11" s="12"/>
      <c r="AW11" s="16"/>
      <c r="AX11" s="10"/>
      <c r="AY11" s="16"/>
      <c r="AZ11" s="12"/>
      <c r="BA11" s="16"/>
      <c r="BB11" s="10"/>
      <c r="BC11" s="16"/>
      <c r="BD11" s="12"/>
      <c r="BE11" s="16"/>
      <c r="BF11" s="10"/>
      <c r="BG11" s="16"/>
      <c r="BH11" s="12"/>
      <c r="BI11" s="16"/>
      <c r="BJ11" s="10"/>
      <c r="BK11" s="16"/>
      <c r="BL11" s="12"/>
      <c r="BM11" s="16"/>
      <c r="BN11" s="10"/>
      <c r="BO11" s="16"/>
      <c r="BP11" s="12"/>
      <c r="BQ11" s="16"/>
      <c r="BR11" s="33"/>
      <c r="BS11" s="38" t="s">
        <v>38</v>
      </c>
      <c r="BT11" s="18"/>
      <c r="BU11" s="18"/>
      <c r="BV11" s="18" t="s">
        <v>80</v>
      </c>
      <c r="BW11" s="18"/>
      <c r="BX11" s="34" t="s">
        <v>80</v>
      </c>
      <c r="BY11" s="35"/>
      <c r="BZ11" s="1" t="s">
        <v>60</v>
      </c>
    </row>
    <row r="12" spans="1:78" s="20" customFormat="1" ht="121.5" customHeight="1" x14ac:dyDescent="0.4">
      <c r="A12" s="12">
        <v>8</v>
      </c>
      <c r="B12" s="13" t="s">
        <v>9</v>
      </c>
      <c r="C12" s="13" t="s">
        <v>92</v>
      </c>
      <c r="D12" s="13" t="s">
        <v>12</v>
      </c>
      <c r="E12" s="97" t="s">
        <v>174</v>
      </c>
      <c r="F12" s="1" t="s">
        <v>57</v>
      </c>
      <c r="G12" s="14" t="s">
        <v>211</v>
      </c>
      <c r="H12" s="15" t="s">
        <v>80</v>
      </c>
      <c r="I12" s="98" t="str">
        <f t="shared" si="0"/>
        <v>有</v>
      </c>
      <c r="J12" s="10"/>
      <c r="K12" s="16"/>
      <c r="L12" s="12"/>
      <c r="M12" s="16"/>
      <c r="N12" s="10"/>
      <c r="O12" s="16"/>
      <c r="P12" s="12"/>
      <c r="Q12" s="16"/>
      <c r="R12" s="10" t="s">
        <v>169</v>
      </c>
      <c r="S12" s="16">
        <v>46266</v>
      </c>
      <c r="T12" s="12" t="s">
        <v>88</v>
      </c>
      <c r="U12" s="16">
        <v>46268</v>
      </c>
      <c r="V12" s="10" t="s">
        <v>169</v>
      </c>
      <c r="W12" s="16">
        <v>46275</v>
      </c>
      <c r="X12" s="12" t="s">
        <v>172</v>
      </c>
      <c r="Y12" s="16">
        <v>46277</v>
      </c>
      <c r="Z12" s="10"/>
      <c r="AA12" s="16"/>
      <c r="AB12" s="12"/>
      <c r="AC12" s="16"/>
      <c r="AD12" s="10"/>
      <c r="AE12" s="16"/>
      <c r="AF12" s="12"/>
      <c r="AG12" s="16"/>
      <c r="AH12" s="10"/>
      <c r="AI12" s="16"/>
      <c r="AJ12" s="12"/>
      <c r="AK12" s="16"/>
      <c r="AL12" s="10"/>
      <c r="AM12" s="16"/>
      <c r="AN12" s="12"/>
      <c r="AO12" s="16"/>
      <c r="AP12" s="10"/>
      <c r="AQ12" s="16"/>
      <c r="AR12" s="12"/>
      <c r="AS12" s="16"/>
      <c r="AT12" s="10"/>
      <c r="AU12" s="16"/>
      <c r="AV12" s="12"/>
      <c r="AW12" s="16"/>
      <c r="AX12" s="10"/>
      <c r="AY12" s="16"/>
      <c r="AZ12" s="12"/>
      <c r="BA12" s="16"/>
      <c r="BB12" s="10"/>
      <c r="BC12" s="16"/>
      <c r="BD12" s="12"/>
      <c r="BE12" s="16"/>
      <c r="BF12" s="10"/>
      <c r="BG12" s="16"/>
      <c r="BH12" s="12"/>
      <c r="BI12" s="16"/>
      <c r="BJ12" s="10"/>
      <c r="BK12" s="16"/>
      <c r="BL12" s="12"/>
      <c r="BM12" s="16"/>
      <c r="BN12" s="10"/>
      <c r="BO12" s="16"/>
      <c r="BP12" s="12"/>
      <c r="BQ12" s="16"/>
      <c r="BR12" s="33"/>
      <c r="BS12" s="38" t="s">
        <v>38</v>
      </c>
      <c r="BT12" s="18"/>
      <c r="BU12" s="18"/>
      <c r="BV12" s="18" t="s">
        <v>80</v>
      </c>
      <c r="BW12" s="18"/>
      <c r="BX12" s="34" t="s">
        <v>80</v>
      </c>
      <c r="BY12" s="35"/>
      <c r="BZ12" s="1" t="s">
        <v>60</v>
      </c>
    </row>
    <row r="13" spans="1:78" s="20" customFormat="1" ht="84" x14ac:dyDescent="0.4">
      <c r="A13" s="12">
        <v>9</v>
      </c>
      <c r="B13" s="13" t="s">
        <v>9</v>
      </c>
      <c r="C13" s="13" t="s">
        <v>92</v>
      </c>
      <c r="D13" s="13" t="s">
        <v>12</v>
      </c>
      <c r="E13" s="97" t="s">
        <v>175</v>
      </c>
      <c r="F13" s="1" t="s">
        <v>57</v>
      </c>
      <c r="G13" s="14" t="s">
        <v>215</v>
      </c>
      <c r="H13" s="15" t="s">
        <v>80</v>
      </c>
      <c r="I13" s="98" t="str">
        <f t="shared" si="0"/>
        <v/>
      </c>
      <c r="J13" s="10"/>
      <c r="K13" s="16"/>
      <c r="L13" s="12"/>
      <c r="M13" s="16"/>
      <c r="N13" s="10"/>
      <c r="O13" s="16"/>
      <c r="P13" s="12"/>
      <c r="Q13" s="16"/>
      <c r="R13" s="10" t="s">
        <v>169</v>
      </c>
      <c r="S13" s="16">
        <v>46266</v>
      </c>
      <c r="T13" s="12"/>
      <c r="U13" s="16">
        <v>46268</v>
      </c>
      <c r="V13" s="10"/>
      <c r="W13" s="16"/>
      <c r="X13" s="12"/>
      <c r="Y13" s="16"/>
      <c r="Z13" s="10"/>
      <c r="AA13" s="16"/>
      <c r="AB13" s="12"/>
      <c r="AC13" s="16"/>
      <c r="AD13" s="10"/>
      <c r="AE13" s="16"/>
      <c r="AF13" s="12"/>
      <c r="AG13" s="16"/>
      <c r="AH13" s="10"/>
      <c r="AI13" s="16"/>
      <c r="AJ13" s="12"/>
      <c r="AK13" s="16"/>
      <c r="AL13" s="10"/>
      <c r="AM13" s="16"/>
      <c r="AN13" s="12"/>
      <c r="AO13" s="16"/>
      <c r="AP13" s="10"/>
      <c r="AQ13" s="16"/>
      <c r="AR13" s="12"/>
      <c r="AS13" s="16"/>
      <c r="AT13" s="10"/>
      <c r="AU13" s="16"/>
      <c r="AV13" s="12"/>
      <c r="AW13" s="16"/>
      <c r="AX13" s="10"/>
      <c r="AY13" s="16"/>
      <c r="AZ13" s="12"/>
      <c r="BA13" s="16"/>
      <c r="BB13" s="10"/>
      <c r="BC13" s="16"/>
      <c r="BD13" s="12"/>
      <c r="BE13" s="16"/>
      <c r="BF13" s="10"/>
      <c r="BG13" s="16"/>
      <c r="BH13" s="12"/>
      <c r="BI13" s="16"/>
      <c r="BJ13" s="10"/>
      <c r="BK13" s="16"/>
      <c r="BL13" s="12"/>
      <c r="BM13" s="16"/>
      <c r="BN13" s="10"/>
      <c r="BO13" s="16"/>
      <c r="BP13" s="12"/>
      <c r="BQ13" s="16"/>
      <c r="BR13" s="33"/>
      <c r="BS13" s="38" t="s">
        <v>38</v>
      </c>
      <c r="BT13" s="18"/>
      <c r="BU13" s="18"/>
      <c r="BV13" s="18" t="s">
        <v>80</v>
      </c>
      <c r="BW13" s="18"/>
      <c r="BX13" s="34" t="s">
        <v>6</v>
      </c>
      <c r="BY13" s="35"/>
      <c r="BZ13" s="1" t="s">
        <v>60</v>
      </c>
    </row>
    <row r="14" spans="1:78" s="20" customFormat="1" ht="115.5" x14ac:dyDescent="0.4">
      <c r="A14" s="12">
        <v>10</v>
      </c>
      <c r="B14" s="13" t="s">
        <v>9</v>
      </c>
      <c r="C14" s="13" t="s">
        <v>92</v>
      </c>
      <c r="D14" s="13" t="s">
        <v>12</v>
      </c>
      <c r="E14" s="97" t="s">
        <v>194</v>
      </c>
      <c r="F14" s="1" t="s">
        <v>65</v>
      </c>
      <c r="G14" s="14" t="s">
        <v>204</v>
      </c>
      <c r="H14" s="15" t="s">
        <v>80</v>
      </c>
      <c r="I14" s="98" t="str">
        <f t="shared" si="0"/>
        <v/>
      </c>
      <c r="J14" s="10"/>
      <c r="K14" s="16"/>
      <c r="L14" s="12"/>
      <c r="M14" s="16"/>
      <c r="N14" s="10"/>
      <c r="O14" s="16"/>
      <c r="P14" s="12"/>
      <c r="Q14" s="16"/>
      <c r="R14" s="10"/>
      <c r="S14" s="16"/>
      <c r="T14" s="12"/>
      <c r="U14" s="16"/>
      <c r="V14" s="10"/>
      <c r="W14" s="16"/>
      <c r="X14" s="12"/>
      <c r="Y14" s="16"/>
      <c r="Z14" s="10" t="s">
        <v>169</v>
      </c>
      <c r="AA14" s="16">
        <v>46296</v>
      </c>
      <c r="AB14" s="12"/>
      <c r="AC14" s="16">
        <v>46298</v>
      </c>
      <c r="AD14" s="10"/>
      <c r="AE14" s="16"/>
      <c r="AF14" s="12"/>
      <c r="AG14" s="16"/>
      <c r="AH14" s="10"/>
      <c r="AI14" s="16"/>
      <c r="AJ14" s="12"/>
      <c r="AK14" s="16"/>
      <c r="AL14" s="10"/>
      <c r="AM14" s="16"/>
      <c r="AN14" s="12"/>
      <c r="AO14" s="16"/>
      <c r="AP14" s="10"/>
      <c r="AQ14" s="16"/>
      <c r="AR14" s="12"/>
      <c r="AS14" s="16"/>
      <c r="AT14" s="10"/>
      <c r="AU14" s="16"/>
      <c r="AV14" s="12"/>
      <c r="AW14" s="16"/>
      <c r="AX14" s="10"/>
      <c r="AY14" s="16"/>
      <c r="AZ14" s="12"/>
      <c r="BA14" s="16"/>
      <c r="BB14" s="10"/>
      <c r="BC14" s="16"/>
      <c r="BD14" s="12"/>
      <c r="BE14" s="16"/>
      <c r="BF14" s="10"/>
      <c r="BG14" s="16"/>
      <c r="BH14" s="12"/>
      <c r="BI14" s="16"/>
      <c r="BJ14" s="10"/>
      <c r="BK14" s="16"/>
      <c r="BL14" s="12"/>
      <c r="BM14" s="16"/>
      <c r="BN14" s="10"/>
      <c r="BO14" s="16"/>
      <c r="BP14" s="12"/>
      <c r="BQ14" s="16"/>
      <c r="BR14" s="33"/>
      <c r="BS14" s="38" t="s">
        <v>38</v>
      </c>
      <c r="BT14" s="18"/>
      <c r="BU14" s="18"/>
      <c r="BV14" s="18"/>
      <c r="BW14" s="18" t="s">
        <v>80</v>
      </c>
      <c r="BX14" s="34" t="s">
        <v>80</v>
      </c>
      <c r="BY14" s="35"/>
      <c r="BZ14" s="1" t="s">
        <v>60</v>
      </c>
    </row>
    <row r="15" spans="1:78" s="19" customFormat="1" ht="165" x14ac:dyDescent="0.4">
      <c r="A15" s="12">
        <v>11</v>
      </c>
      <c r="B15" s="13" t="s">
        <v>9</v>
      </c>
      <c r="C15" s="13" t="s">
        <v>13</v>
      </c>
      <c r="D15" s="13" t="s">
        <v>14</v>
      </c>
      <c r="E15" s="97" t="s">
        <v>176</v>
      </c>
      <c r="F15" s="1" t="s">
        <v>57</v>
      </c>
      <c r="G15" s="14" t="s">
        <v>203</v>
      </c>
      <c r="H15" s="15" t="s">
        <v>80</v>
      </c>
      <c r="I15" s="98" t="str">
        <f t="shared" si="0"/>
        <v/>
      </c>
      <c r="J15" s="10"/>
      <c r="K15" s="16"/>
      <c r="L15" s="12"/>
      <c r="M15" s="16"/>
      <c r="N15" s="10" t="s">
        <v>169</v>
      </c>
      <c r="O15" s="16">
        <v>46204</v>
      </c>
      <c r="P15" s="12"/>
      <c r="Q15" s="16">
        <v>46206</v>
      </c>
      <c r="R15" s="10"/>
      <c r="S15" s="16"/>
      <c r="T15" s="12"/>
      <c r="U15" s="16"/>
      <c r="V15" s="10"/>
      <c r="W15" s="16"/>
      <c r="X15" s="12"/>
      <c r="Y15" s="16"/>
      <c r="Z15" s="10"/>
      <c r="AA15" s="16"/>
      <c r="AB15" s="12"/>
      <c r="AC15" s="16"/>
      <c r="AD15" s="10"/>
      <c r="AE15" s="16"/>
      <c r="AF15" s="12"/>
      <c r="AG15" s="16"/>
      <c r="AH15" s="10"/>
      <c r="AI15" s="16"/>
      <c r="AJ15" s="12"/>
      <c r="AK15" s="16"/>
      <c r="AL15" s="10"/>
      <c r="AM15" s="16"/>
      <c r="AN15" s="12"/>
      <c r="AO15" s="16"/>
      <c r="AP15" s="10"/>
      <c r="AQ15" s="16"/>
      <c r="AR15" s="12"/>
      <c r="AS15" s="16"/>
      <c r="AT15" s="10"/>
      <c r="AU15" s="16"/>
      <c r="AV15" s="12"/>
      <c r="AW15" s="16"/>
      <c r="AX15" s="10"/>
      <c r="AY15" s="16"/>
      <c r="AZ15" s="12"/>
      <c r="BA15" s="16"/>
      <c r="BB15" s="10"/>
      <c r="BC15" s="16"/>
      <c r="BD15" s="12"/>
      <c r="BE15" s="16"/>
      <c r="BF15" s="10"/>
      <c r="BG15" s="16"/>
      <c r="BH15" s="12"/>
      <c r="BI15" s="16"/>
      <c r="BJ15" s="10"/>
      <c r="BK15" s="16"/>
      <c r="BL15" s="12"/>
      <c r="BM15" s="16"/>
      <c r="BN15" s="10"/>
      <c r="BO15" s="16"/>
      <c r="BP15" s="12"/>
      <c r="BQ15" s="16"/>
      <c r="BR15" s="33"/>
      <c r="BS15" s="39" t="s">
        <v>39</v>
      </c>
      <c r="BT15" s="18"/>
      <c r="BU15" s="18" t="s">
        <v>80</v>
      </c>
      <c r="BV15" s="18"/>
      <c r="BW15" s="18"/>
      <c r="BX15" s="34" t="s">
        <v>6</v>
      </c>
      <c r="BY15" s="35"/>
      <c r="BZ15" s="1" t="s">
        <v>61</v>
      </c>
    </row>
    <row r="16" spans="1:78" s="19" customFormat="1" ht="181.5" x14ac:dyDescent="0.4">
      <c r="A16" s="12">
        <v>12</v>
      </c>
      <c r="B16" s="13" t="s">
        <v>9</v>
      </c>
      <c r="C16" s="13" t="s">
        <v>13</v>
      </c>
      <c r="D16" s="13" t="s">
        <v>14</v>
      </c>
      <c r="E16" s="96" t="s">
        <v>177</v>
      </c>
      <c r="F16" s="1" t="s">
        <v>57</v>
      </c>
      <c r="G16" s="14" t="s">
        <v>203</v>
      </c>
      <c r="H16" s="15" t="s">
        <v>80</v>
      </c>
      <c r="I16" s="98" t="str">
        <f t="shared" si="0"/>
        <v/>
      </c>
      <c r="J16" s="10"/>
      <c r="K16" s="16"/>
      <c r="L16" s="12"/>
      <c r="M16" s="16"/>
      <c r="N16" s="10" t="s">
        <v>169</v>
      </c>
      <c r="O16" s="16">
        <v>46204</v>
      </c>
      <c r="P16" s="12"/>
      <c r="Q16" s="16">
        <v>46206</v>
      </c>
      <c r="R16" s="10"/>
      <c r="S16" s="16"/>
      <c r="T16" s="12"/>
      <c r="U16" s="16"/>
      <c r="V16" s="10"/>
      <c r="W16" s="16"/>
      <c r="X16" s="12"/>
      <c r="Y16" s="16"/>
      <c r="Z16" s="10"/>
      <c r="AA16" s="16"/>
      <c r="AB16" s="12"/>
      <c r="AC16" s="16"/>
      <c r="AD16" s="10"/>
      <c r="AE16" s="16"/>
      <c r="AF16" s="12"/>
      <c r="AG16" s="16"/>
      <c r="AH16" s="10"/>
      <c r="AI16" s="16"/>
      <c r="AJ16" s="12"/>
      <c r="AK16" s="16"/>
      <c r="AL16" s="10"/>
      <c r="AM16" s="16"/>
      <c r="AN16" s="12"/>
      <c r="AO16" s="16"/>
      <c r="AP16" s="10"/>
      <c r="AQ16" s="16"/>
      <c r="AR16" s="12"/>
      <c r="AS16" s="16"/>
      <c r="AT16" s="10"/>
      <c r="AU16" s="16"/>
      <c r="AV16" s="12"/>
      <c r="AW16" s="16"/>
      <c r="AX16" s="10"/>
      <c r="AY16" s="16"/>
      <c r="AZ16" s="12"/>
      <c r="BA16" s="16"/>
      <c r="BB16" s="10"/>
      <c r="BC16" s="16"/>
      <c r="BD16" s="12"/>
      <c r="BE16" s="16"/>
      <c r="BF16" s="10"/>
      <c r="BG16" s="16"/>
      <c r="BH16" s="12"/>
      <c r="BI16" s="16"/>
      <c r="BJ16" s="10"/>
      <c r="BK16" s="16"/>
      <c r="BL16" s="12"/>
      <c r="BM16" s="16"/>
      <c r="BN16" s="10"/>
      <c r="BO16" s="16"/>
      <c r="BP16" s="12"/>
      <c r="BQ16" s="16"/>
      <c r="BR16" s="33"/>
      <c r="BS16" s="39" t="s">
        <v>39</v>
      </c>
      <c r="BT16" s="18"/>
      <c r="BU16" s="18" t="s">
        <v>80</v>
      </c>
      <c r="BV16" s="18"/>
      <c r="BW16" s="18"/>
      <c r="BX16" s="34" t="s">
        <v>80</v>
      </c>
      <c r="BY16" s="35"/>
      <c r="BZ16" s="1" t="s">
        <v>61</v>
      </c>
    </row>
    <row r="17" spans="1:78" s="20" customFormat="1" ht="67.5" x14ac:dyDescent="0.4">
      <c r="A17" s="12">
        <v>13</v>
      </c>
      <c r="B17" s="13" t="s">
        <v>9</v>
      </c>
      <c r="C17" s="13" t="s">
        <v>15</v>
      </c>
      <c r="D17" s="13" t="s">
        <v>16</v>
      </c>
      <c r="E17" s="96" t="s">
        <v>109</v>
      </c>
      <c r="F17" s="1" t="s">
        <v>57</v>
      </c>
      <c r="G17" s="14"/>
      <c r="H17" s="15" t="s">
        <v>80</v>
      </c>
      <c r="I17" s="98" t="str">
        <f t="shared" si="0"/>
        <v/>
      </c>
      <c r="J17" s="10"/>
      <c r="K17" s="16"/>
      <c r="L17" s="12"/>
      <c r="M17" s="16"/>
      <c r="N17" s="10"/>
      <c r="O17" s="16"/>
      <c r="P17" s="12"/>
      <c r="Q17" s="16"/>
      <c r="R17" s="10" t="s">
        <v>169</v>
      </c>
      <c r="S17" s="16">
        <v>46266</v>
      </c>
      <c r="T17" s="12"/>
      <c r="U17" s="16">
        <v>46268</v>
      </c>
      <c r="V17" s="10"/>
      <c r="W17" s="16"/>
      <c r="X17" s="12"/>
      <c r="Y17" s="16"/>
      <c r="Z17" s="10"/>
      <c r="AA17" s="16"/>
      <c r="AB17" s="12"/>
      <c r="AC17" s="16"/>
      <c r="AD17" s="10"/>
      <c r="AE17" s="16"/>
      <c r="AF17" s="12"/>
      <c r="AG17" s="16"/>
      <c r="AH17" s="10"/>
      <c r="AI17" s="16"/>
      <c r="AJ17" s="12"/>
      <c r="AK17" s="16"/>
      <c r="AL17" s="10"/>
      <c r="AM17" s="16"/>
      <c r="AN17" s="12"/>
      <c r="AO17" s="16"/>
      <c r="AP17" s="10"/>
      <c r="AQ17" s="16"/>
      <c r="AR17" s="12"/>
      <c r="AS17" s="16"/>
      <c r="AT17" s="10"/>
      <c r="AU17" s="16"/>
      <c r="AV17" s="12"/>
      <c r="AW17" s="16"/>
      <c r="AX17" s="10"/>
      <c r="AY17" s="16"/>
      <c r="AZ17" s="12"/>
      <c r="BA17" s="16"/>
      <c r="BB17" s="10"/>
      <c r="BC17" s="16"/>
      <c r="BD17" s="12"/>
      <c r="BE17" s="16"/>
      <c r="BF17" s="10"/>
      <c r="BG17" s="16"/>
      <c r="BH17" s="12"/>
      <c r="BI17" s="16"/>
      <c r="BJ17" s="10"/>
      <c r="BK17" s="16"/>
      <c r="BL17" s="12"/>
      <c r="BM17" s="16"/>
      <c r="BN17" s="10"/>
      <c r="BO17" s="16"/>
      <c r="BP17" s="12"/>
      <c r="BQ17" s="16"/>
      <c r="BR17" s="33"/>
      <c r="BS17" s="40" t="s">
        <v>40</v>
      </c>
      <c r="BT17" s="18"/>
      <c r="BU17" s="18"/>
      <c r="BV17" s="18" t="s">
        <v>80</v>
      </c>
      <c r="BW17" s="18"/>
      <c r="BX17" s="34" t="s">
        <v>80</v>
      </c>
      <c r="BY17" s="35"/>
      <c r="BZ17" s="1" t="s">
        <v>62</v>
      </c>
    </row>
    <row r="18" spans="1:78" s="20" customFormat="1" ht="67.5" x14ac:dyDescent="0.4">
      <c r="A18" s="12">
        <v>14</v>
      </c>
      <c r="B18" s="13" t="s">
        <v>9</v>
      </c>
      <c r="C18" s="13" t="s">
        <v>15</v>
      </c>
      <c r="D18" s="13" t="s">
        <v>16</v>
      </c>
      <c r="E18" s="96" t="s">
        <v>178</v>
      </c>
      <c r="F18" s="1" t="s">
        <v>57</v>
      </c>
      <c r="G18" s="14" t="s">
        <v>197</v>
      </c>
      <c r="H18" s="15" t="s">
        <v>80</v>
      </c>
      <c r="I18" s="98" t="str">
        <f t="shared" si="0"/>
        <v/>
      </c>
      <c r="J18" s="10"/>
      <c r="K18" s="16"/>
      <c r="L18" s="12"/>
      <c r="M18" s="16"/>
      <c r="N18" s="10"/>
      <c r="O18" s="16"/>
      <c r="P18" s="12"/>
      <c r="Q18" s="16"/>
      <c r="R18" s="10" t="s">
        <v>169</v>
      </c>
      <c r="S18" s="16">
        <v>46266</v>
      </c>
      <c r="T18" s="12"/>
      <c r="U18" s="16">
        <v>46268</v>
      </c>
      <c r="V18" s="10"/>
      <c r="W18" s="16"/>
      <c r="X18" s="12"/>
      <c r="Y18" s="16"/>
      <c r="Z18" s="10"/>
      <c r="AA18" s="16"/>
      <c r="AB18" s="12"/>
      <c r="AC18" s="16"/>
      <c r="AD18" s="10"/>
      <c r="AE18" s="16"/>
      <c r="AF18" s="12"/>
      <c r="AG18" s="16"/>
      <c r="AH18" s="10"/>
      <c r="AI18" s="16"/>
      <c r="AJ18" s="12"/>
      <c r="AK18" s="16"/>
      <c r="AL18" s="10"/>
      <c r="AM18" s="16"/>
      <c r="AN18" s="12"/>
      <c r="AO18" s="16"/>
      <c r="AP18" s="10"/>
      <c r="AQ18" s="16"/>
      <c r="AR18" s="12"/>
      <c r="AS18" s="16"/>
      <c r="AT18" s="10"/>
      <c r="AU18" s="16"/>
      <c r="AV18" s="12"/>
      <c r="AW18" s="16"/>
      <c r="AX18" s="10"/>
      <c r="AY18" s="16"/>
      <c r="AZ18" s="12"/>
      <c r="BA18" s="16"/>
      <c r="BB18" s="10"/>
      <c r="BC18" s="16"/>
      <c r="BD18" s="12"/>
      <c r="BE18" s="16"/>
      <c r="BF18" s="10"/>
      <c r="BG18" s="16"/>
      <c r="BH18" s="12"/>
      <c r="BI18" s="16"/>
      <c r="BJ18" s="10"/>
      <c r="BK18" s="16"/>
      <c r="BL18" s="12"/>
      <c r="BM18" s="16"/>
      <c r="BN18" s="10"/>
      <c r="BO18" s="16"/>
      <c r="BP18" s="12"/>
      <c r="BQ18" s="16"/>
      <c r="BR18" s="33"/>
      <c r="BS18" s="40" t="s">
        <v>40</v>
      </c>
      <c r="BT18" s="18"/>
      <c r="BU18" s="18"/>
      <c r="BV18" s="18" t="s">
        <v>80</v>
      </c>
      <c r="BW18" s="18"/>
      <c r="BX18" s="34" t="s">
        <v>80</v>
      </c>
      <c r="BY18" s="35"/>
      <c r="BZ18" s="1" t="s">
        <v>62</v>
      </c>
    </row>
    <row r="19" spans="1:78" s="20" customFormat="1" ht="67.5" x14ac:dyDescent="0.4">
      <c r="A19" s="12">
        <v>15</v>
      </c>
      <c r="B19" s="13" t="s">
        <v>9</v>
      </c>
      <c r="C19" s="13" t="s">
        <v>15</v>
      </c>
      <c r="D19" s="13" t="s">
        <v>16</v>
      </c>
      <c r="E19" s="96" t="s">
        <v>111</v>
      </c>
      <c r="F19" s="1" t="s">
        <v>57</v>
      </c>
      <c r="G19" s="14"/>
      <c r="H19" s="15" t="s">
        <v>80</v>
      </c>
      <c r="I19" s="98" t="str">
        <f t="shared" si="0"/>
        <v/>
      </c>
      <c r="J19" s="10"/>
      <c r="K19" s="16"/>
      <c r="L19" s="12"/>
      <c r="M19" s="16"/>
      <c r="N19" s="10"/>
      <c r="O19" s="16"/>
      <c r="P19" s="12"/>
      <c r="Q19" s="16"/>
      <c r="R19" s="10" t="s">
        <v>169</v>
      </c>
      <c r="S19" s="16">
        <v>46266</v>
      </c>
      <c r="T19" s="12"/>
      <c r="U19" s="16">
        <v>46268</v>
      </c>
      <c r="V19" s="10"/>
      <c r="W19" s="16"/>
      <c r="X19" s="12"/>
      <c r="Y19" s="16"/>
      <c r="Z19" s="10"/>
      <c r="AA19" s="16"/>
      <c r="AB19" s="12"/>
      <c r="AC19" s="16"/>
      <c r="AD19" s="10"/>
      <c r="AE19" s="16"/>
      <c r="AF19" s="12"/>
      <c r="AG19" s="16"/>
      <c r="AH19" s="10"/>
      <c r="AI19" s="16"/>
      <c r="AJ19" s="12"/>
      <c r="AK19" s="16"/>
      <c r="AL19" s="10"/>
      <c r="AM19" s="16"/>
      <c r="AN19" s="12"/>
      <c r="AO19" s="16"/>
      <c r="AP19" s="10"/>
      <c r="AQ19" s="16"/>
      <c r="AR19" s="12"/>
      <c r="AS19" s="16"/>
      <c r="AT19" s="10"/>
      <c r="AU19" s="16"/>
      <c r="AV19" s="12"/>
      <c r="AW19" s="16"/>
      <c r="AX19" s="10"/>
      <c r="AY19" s="16"/>
      <c r="AZ19" s="12"/>
      <c r="BA19" s="16"/>
      <c r="BB19" s="10"/>
      <c r="BC19" s="16"/>
      <c r="BD19" s="12"/>
      <c r="BE19" s="16"/>
      <c r="BF19" s="10"/>
      <c r="BG19" s="16"/>
      <c r="BH19" s="12"/>
      <c r="BI19" s="16"/>
      <c r="BJ19" s="10"/>
      <c r="BK19" s="16"/>
      <c r="BL19" s="12"/>
      <c r="BM19" s="16"/>
      <c r="BN19" s="10"/>
      <c r="BO19" s="16"/>
      <c r="BP19" s="12"/>
      <c r="BQ19" s="16"/>
      <c r="BR19" s="33"/>
      <c r="BS19" s="40" t="s">
        <v>40</v>
      </c>
      <c r="BT19" s="18"/>
      <c r="BU19" s="18"/>
      <c r="BV19" s="18" t="s">
        <v>80</v>
      </c>
      <c r="BW19" s="18"/>
      <c r="BX19" s="34" t="s">
        <v>80</v>
      </c>
      <c r="BY19" s="35"/>
      <c r="BZ19" s="1" t="s">
        <v>62</v>
      </c>
    </row>
    <row r="20" spans="1:78" s="20" customFormat="1" ht="67.5" x14ac:dyDescent="0.4">
      <c r="A20" s="12">
        <v>16</v>
      </c>
      <c r="B20" s="13" t="s">
        <v>9</v>
      </c>
      <c r="C20" s="13" t="s">
        <v>15</v>
      </c>
      <c r="D20" s="13" t="s">
        <v>17</v>
      </c>
      <c r="E20" s="96" t="s">
        <v>112</v>
      </c>
      <c r="F20" s="1" t="s">
        <v>57</v>
      </c>
      <c r="G20" s="14"/>
      <c r="H20" s="15" t="s">
        <v>80</v>
      </c>
      <c r="I20" s="98" t="str">
        <f t="shared" si="0"/>
        <v/>
      </c>
      <c r="J20" s="10"/>
      <c r="K20" s="16"/>
      <c r="L20" s="12"/>
      <c r="M20" s="16"/>
      <c r="N20" s="10"/>
      <c r="O20" s="16"/>
      <c r="P20" s="12"/>
      <c r="Q20" s="16"/>
      <c r="R20" s="10" t="s">
        <v>169</v>
      </c>
      <c r="S20" s="16">
        <v>46266</v>
      </c>
      <c r="T20" s="12"/>
      <c r="U20" s="16">
        <v>46268</v>
      </c>
      <c r="V20" s="10"/>
      <c r="W20" s="16"/>
      <c r="X20" s="12"/>
      <c r="Y20" s="16"/>
      <c r="Z20" s="10"/>
      <c r="AA20" s="16"/>
      <c r="AB20" s="12"/>
      <c r="AC20" s="16"/>
      <c r="AD20" s="10"/>
      <c r="AE20" s="16"/>
      <c r="AF20" s="12"/>
      <c r="AG20" s="16"/>
      <c r="AH20" s="10"/>
      <c r="AI20" s="16"/>
      <c r="AJ20" s="12"/>
      <c r="AK20" s="16"/>
      <c r="AL20" s="10"/>
      <c r="AM20" s="16"/>
      <c r="AN20" s="12"/>
      <c r="AO20" s="16"/>
      <c r="AP20" s="10"/>
      <c r="AQ20" s="16"/>
      <c r="AR20" s="12"/>
      <c r="AS20" s="16"/>
      <c r="AT20" s="10"/>
      <c r="AU20" s="16"/>
      <c r="AV20" s="12"/>
      <c r="AW20" s="16"/>
      <c r="AX20" s="10"/>
      <c r="AY20" s="16"/>
      <c r="AZ20" s="12"/>
      <c r="BA20" s="16"/>
      <c r="BB20" s="10"/>
      <c r="BC20" s="16"/>
      <c r="BD20" s="12"/>
      <c r="BE20" s="16"/>
      <c r="BF20" s="10"/>
      <c r="BG20" s="16"/>
      <c r="BH20" s="12"/>
      <c r="BI20" s="16"/>
      <c r="BJ20" s="10"/>
      <c r="BK20" s="16"/>
      <c r="BL20" s="12"/>
      <c r="BM20" s="16"/>
      <c r="BN20" s="10"/>
      <c r="BO20" s="16"/>
      <c r="BP20" s="12"/>
      <c r="BQ20" s="16"/>
      <c r="BR20" s="33"/>
      <c r="BS20" s="41" t="s">
        <v>41</v>
      </c>
      <c r="BT20" s="18"/>
      <c r="BU20" s="18"/>
      <c r="BV20" s="18" t="s">
        <v>80</v>
      </c>
      <c r="BW20" s="18"/>
      <c r="BX20" s="34" t="s">
        <v>6</v>
      </c>
      <c r="BY20" s="35"/>
      <c r="BZ20" s="1" t="s">
        <v>63</v>
      </c>
    </row>
    <row r="21" spans="1:78" s="20" customFormat="1" ht="84" x14ac:dyDescent="0.4">
      <c r="A21" s="12">
        <v>17</v>
      </c>
      <c r="B21" s="13" t="s">
        <v>9</v>
      </c>
      <c r="C21" s="13" t="s">
        <v>15</v>
      </c>
      <c r="D21" s="13" t="s">
        <v>17</v>
      </c>
      <c r="E21" s="97" t="s">
        <v>179</v>
      </c>
      <c r="F21" s="1" t="s">
        <v>57</v>
      </c>
      <c r="G21" s="14" t="s">
        <v>198</v>
      </c>
      <c r="H21" s="15" t="s">
        <v>80</v>
      </c>
      <c r="I21" s="98" t="str">
        <f t="shared" si="0"/>
        <v/>
      </c>
      <c r="J21" s="10"/>
      <c r="K21" s="16"/>
      <c r="L21" s="12"/>
      <c r="M21" s="16"/>
      <c r="N21" s="10"/>
      <c r="O21" s="16"/>
      <c r="P21" s="12"/>
      <c r="Q21" s="16"/>
      <c r="R21" s="10" t="s">
        <v>169</v>
      </c>
      <c r="S21" s="16">
        <v>46266</v>
      </c>
      <c r="T21" s="12"/>
      <c r="U21" s="16">
        <v>46268</v>
      </c>
      <c r="V21" s="10"/>
      <c r="W21" s="16"/>
      <c r="X21" s="12"/>
      <c r="Y21" s="16"/>
      <c r="Z21" s="10"/>
      <c r="AA21" s="16"/>
      <c r="AB21" s="12"/>
      <c r="AC21" s="16"/>
      <c r="AD21" s="10"/>
      <c r="AE21" s="16"/>
      <c r="AF21" s="12"/>
      <c r="AG21" s="16"/>
      <c r="AH21" s="10"/>
      <c r="AI21" s="16"/>
      <c r="AJ21" s="12"/>
      <c r="AK21" s="16"/>
      <c r="AL21" s="10"/>
      <c r="AM21" s="16"/>
      <c r="AN21" s="12"/>
      <c r="AO21" s="16"/>
      <c r="AP21" s="10"/>
      <c r="AQ21" s="16"/>
      <c r="AR21" s="12"/>
      <c r="AS21" s="16"/>
      <c r="AT21" s="10"/>
      <c r="AU21" s="16"/>
      <c r="AV21" s="12"/>
      <c r="AW21" s="16"/>
      <c r="AX21" s="10"/>
      <c r="AY21" s="16"/>
      <c r="AZ21" s="12"/>
      <c r="BA21" s="16"/>
      <c r="BB21" s="10"/>
      <c r="BC21" s="16"/>
      <c r="BD21" s="12"/>
      <c r="BE21" s="16"/>
      <c r="BF21" s="10"/>
      <c r="BG21" s="16"/>
      <c r="BH21" s="12"/>
      <c r="BI21" s="16"/>
      <c r="BJ21" s="10"/>
      <c r="BK21" s="16"/>
      <c r="BL21" s="12"/>
      <c r="BM21" s="16"/>
      <c r="BN21" s="10"/>
      <c r="BO21" s="16"/>
      <c r="BP21" s="12"/>
      <c r="BQ21" s="16"/>
      <c r="BR21" s="33"/>
      <c r="BS21" s="41" t="s">
        <v>41</v>
      </c>
      <c r="BT21" s="18"/>
      <c r="BU21" s="18"/>
      <c r="BV21" s="18" t="s">
        <v>80</v>
      </c>
      <c r="BW21" s="18"/>
      <c r="BX21" s="34" t="s">
        <v>80</v>
      </c>
      <c r="BY21" s="35"/>
      <c r="BZ21" s="1" t="s">
        <v>63</v>
      </c>
    </row>
    <row r="22" spans="1:78" s="20" customFormat="1" ht="67.5" x14ac:dyDescent="0.4">
      <c r="A22" s="12">
        <v>18</v>
      </c>
      <c r="B22" s="13" t="s">
        <v>9</v>
      </c>
      <c r="C22" s="13" t="s">
        <v>15</v>
      </c>
      <c r="D22" s="13" t="s">
        <v>17</v>
      </c>
      <c r="E22" s="96" t="s">
        <v>133</v>
      </c>
      <c r="F22" s="1" t="s">
        <v>57</v>
      </c>
      <c r="G22" s="14"/>
      <c r="H22" s="15" t="s">
        <v>80</v>
      </c>
      <c r="I22" s="98" t="str">
        <f t="shared" si="0"/>
        <v/>
      </c>
      <c r="J22" s="10"/>
      <c r="K22" s="16"/>
      <c r="L22" s="12"/>
      <c r="M22" s="16"/>
      <c r="N22" s="10"/>
      <c r="O22" s="16"/>
      <c r="P22" s="12"/>
      <c r="Q22" s="16"/>
      <c r="R22" s="10" t="s">
        <v>169</v>
      </c>
      <c r="S22" s="16">
        <v>46266</v>
      </c>
      <c r="T22" s="12"/>
      <c r="U22" s="16">
        <v>46268</v>
      </c>
      <c r="V22" s="10"/>
      <c r="W22" s="16"/>
      <c r="X22" s="12"/>
      <c r="Y22" s="16"/>
      <c r="Z22" s="10"/>
      <c r="AA22" s="16"/>
      <c r="AB22" s="12"/>
      <c r="AC22" s="16"/>
      <c r="AD22" s="10"/>
      <c r="AE22" s="16"/>
      <c r="AF22" s="12"/>
      <c r="AG22" s="16"/>
      <c r="AH22" s="10"/>
      <c r="AI22" s="16"/>
      <c r="AJ22" s="12"/>
      <c r="AK22" s="16"/>
      <c r="AL22" s="10"/>
      <c r="AM22" s="16"/>
      <c r="AN22" s="12"/>
      <c r="AO22" s="16"/>
      <c r="AP22" s="10"/>
      <c r="AQ22" s="16"/>
      <c r="AR22" s="12"/>
      <c r="AS22" s="16"/>
      <c r="AT22" s="10"/>
      <c r="AU22" s="16"/>
      <c r="AV22" s="12"/>
      <c r="AW22" s="16"/>
      <c r="AX22" s="10"/>
      <c r="AY22" s="16"/>
      <c r="AZ22" s="12"/>
      <c r="BA22" s="16"/>
      <c r="BB22" s="10"/>
      <c r="BC22" s="16"/>
      <c r="BD22" s="12"/>
      <c r="BE22" s="16"/>
      <c r="BF22" s="10"/>
      <c r="BG22" s="16"/>
      <c r="BH22" s="12"/>
      <c r="BI22" s="16"/>
      <c r="BJ22" s="10"/>
      <c r="BK22" s="16"/>
      <c r="BL22" s="12"/>
      <c r="BM22" s="16"/>
      <c r="BN22" s="10"/>
      <c r="BO22" s="16"/>
      <c r="BP22" s="12"/>
      <c r="BQ22" s="16"/>
      <c r="BR22" s="33"/>
      <c r="BS22" s="41" t="s">
        <v>41</v>
      </c>
      <c r="BT22" s="18"/>
      <c r="BU22" s="18"/>
      <c r="BV22" s="18" t="s">
        <v>80</v>
      </c>
      <c r="BW22" s="18"/>
      <c r="BX22" s="34" t="s">
        <v>80</v>
      </c>
      <c r="BY22" s="35"/>
      <c r="BZ22" s="1" t="s">
        <v>63</v>
      </c>
    </row>
    <row r="23" spans="1:78" s="20" customFormat="1" ht="84" x14ac:dyDescent="0.4">
      <c r="A23" s="12">
        <v>19</v>
      </c>
      <c r="B23" s="13" t="s">
        <v>9</v>
      </c>
      <c r="C23" s="13" t="s">
        <v>15</v>
      </c>
      <c r="D23" s="13" t="s">
        <v>18</v>
      </c>
      <c r="E23" s="96" t="s">
        <v>134</v>
      </c>
      <c r="F23" s="1" t="s">
        <v>57</v>
      </c>
      <c r="G23" s="14"/>
      <c r="H23" s="15" t="s">
        <v>80</v>
      </c>
      <c r="I23" s="98" t="str">
        <f t="shared" si="0"/>
        <v/>
      </c>
      <c r="J23" s="10"/>
      <c r="K23" s="16"/>
      <c r="L23" s="12"/>
      <c r="M23" s="16"/>
      <c r="N23" s="10"/>
      <c r="O23" s="16"/>
      <c r="P23" s="12"/>
      <c r="Q23" s="16"/>
      <c r="R23" s="10" t="s">
        <v>169</v>
      </c>
      <c r="S23" s="16">
        <v>46266</v>
      </c>
      <c r="T23" s="12"/>
      <c r="U23" s="16">
        <v>46268</v>
      </c>
      <c r="V23" s="10"/>
      <c r="W23" s="16"/>
      <c r="X23" s="12"/>
      <c r="Y23" s="16"/>
      <c r="Z23" s="10"/>
      <c r="AA23" s="16"/>
      <c r="AB23" s="12"/>
      <c r="AC23" s="16"/>
      <c r="AD23" s="10"/>
      <c r="AE23" s="16"/>
      <c r="AF23" s="12"/>
      <c r="AG23" s="16"/>
      <c r="AH23" s="10"/>
      <c r="AI23" s="16"/>
      <c r="AJ23" s="12"/>
      <c r="AK23" s="16"/>
      <c r="AL23" s="10"/>
      <c r="AM23" s="16"/>
      <c r="AN23" s="12"/>
      <c r="AO23" s="16"/>
      <c r="AP23" s="10"/>
      <c r="AQ23" s="16"/>
      <c r="AR23" s="12"/>
      <c r="AS23" s="16"/>
      <c r="AT23" s="10"/>
      <c r="AU23" s="16"/>
      <c r="AV23" s="12"/>
      <c r="AW23" s="16"/>
      <c r="AX23" s="10"/>
      <c r="AY23" s="16"/>
      <c r="AZ23" s="12"/>
      <c r="BA23" s="16"/>
      <c r="BB23" s="10"/>
      <c r="BC23" s="16"/>
      <c r="BD23" s="12"/>
      <c r="BE23" s="16"/>
      <c r="BF23" s="10"/>
      <c r="BG23" s="16"/>
      <c r="BH23" s="12"/>
      <c r="BI23" s="16"/>
      <c r="BJ23" s="10"/>
      <c r="BK23" s="16"/>
      <c r="BL23" s="12"/>
      <c r="BM23" s="16"/>
      <c r="BN23" s="10"/>
      <c r="BO23" s="16"/>
      <c r="BP23" s="12"/>
      <c r="BQ23" s="16"/>
      <c r="BR23" s="33"/>
      <c r="BS23" s="42" t="s">
        <v>42</v>
      </c>
      <c r="BT23" s="18"/>
      <c r="BU23" s="18"/>
      <c r="BV23" s="18" t="s">
        <v>80</v>
      </c>
      <c r="BW23" s="18"/>
      <c r="BX23" s="34" t="s">
        <v>80</v>
      </c>
      <c r="BY23" s="35"/>
      <c r="BZ23" s="1" t="s">
        <v>64</v>
      </c>
    </row>
    <row r="24" spans="1:78" s="20" customFormat="1" ht="100.5" x14ac:dyDescent="0.4">
      <c r="A24" s="12">
        <v>20</v>
      </c>
      <c r="B24" s="13" t="s">
        <v>9</v>
      </c>
      <c r="C24" s="13" t="s">
        <v>15</v>
      </c>
      <c r="D24" s="13" t="s">
        <v>18</v>
      </c>
      <c r="E24" s="96" t="s">
        <v>135</v>
      </c>
      <c r="F24" s="1" t="s">
        <v>57</v>
      </c>
      <c r="G24" s="14"/>
      <c r="H24" s="15" t="s">
        <v>80</v>
      </c>
      <c r="I24" s="98" t="str">
        <f t="shared" si="0"/>
        <v/>
      </c>
      <c r="J24" s="10"/>
      <c r="K24" s="16"/>
      <c r="L24" s="12"/>
      <c r="M24" s="16"/>
      <c r="N24" s="10"/>
      <c r="O24" s="16"/>
      <c r="P24" s="12"/>
      <c r="Q24" s="16"/>
      <c r="R24" s="10" t="s">
        <v>169</v>
      </c>
      <c r="S24" s="16">
        <v>46266</v>
      </c>
      <c r="T24" s="12"/>
      <c r="U24" s="16">
        <v>46268</v>
      </c>
      <c r="V24" s="10"/>
      <c r="W24" s="16"/>
      <c r="X24" s="12"/>
      <c r="Y24" s="16"/>
      <c r="Z24" s="10"/>
      <c r="AA24" s="16"/>
      <c r="AB24" s="12"/>
      <c r="AC24" s="16"/>
      <c r="AD24" s="10"/>
      <c r="AE24" s="16"/>
      <c r="AF24" s="12"/>
      <c r="AG24" s="16"/>
      <c r="AH24" s="10"/>
      <c r="AI24" s="16"/>
      <c r="AJ24" s="12"/>
      <c r="AK24" s="16"/>
      <c r="AL24" s="10"/>
      <c r="AM24" s="16"/>
      <c r="AN24" s="12"/>
      <c r="AO24" s="16"/>
      <c r="AP24" s="10"/>
      <c r="AQ24" s="16"/>
      <c r="AR24" s="12"/>
      <c r="AS24" s="16"/>
      <c r="AT24" s="10"/>
      <c r="AU24" s="16"/>
      <c r="AV24" s="12"/>
      <c r="AW24" s="16"/>
      <c r="AX24" s="10"/>
      <c r="AY24" s="16"/>
      <c r="AZ24" s="12"/>
      <c r="BA24" s="16"/>
      <c r="BB24" s="10"/>
      <c r="BC24" s="16"/>
      <c r="BD24" s="12"/>
      <c r="BE24" s="16"/>
      <c r="BF24" s="10"/>
      <c r="BG24" s="16"/>
      <c r="BH24" s="12"/>
      <c r="BI24" s="16"/>
      <c r="BJ24" s="10"/>
      <c r="BK24" s="16"/>
      <c r="BL24" s="12"/>
      <c r="BM24" s="16"/>
      <c r="BN24" s="10"/>
      <c r="BO24" s="16"/>
      <c r="BP24" s="12"/>
      <c r="BQ24" s="16"/>
      <c r="BR24" s="33"/>
      <c r="BS24" s="42" t="s">
        <v>42</v>
      </c>
      <c r="BT24" s="18"/>
      <c r="BU24" s="18"/>
      <c r="BV24" s="18" t="s">
        <v>80</v>
      </c>
      <c r="BW24" s="18"/>
      <c r="BX24" s="34" t="s">
        <v>80</v>
      </c>
      <c r="BY24" s="35"/>
      <c r="BZ24" s="1" t="s">
        <v>64</v>
      </c>
    </row>
    <row r="25" spans="1:78" s="20" customFormat="1" ht="100.5" x14ac:dyDescent="0.4">
      <c r="A25" s="12">
        <v>21</v>
      </c>
      <c r="B25" s="13" t="s">
        <v>9</v>
      </c>
      <c r="C25" s="13" t="s">
        <v>15</v>
      </c>
      <c r="D25" s="13" t="s">
        <v>18</v>
      </c>
      <c r="E25" s="96" t="s">
        <v>162</v>
      </c>
      <c r="F25" s="1" t="s">
        <v>57</v>
      </c>
      <c r="G25" s="14"/>
      <c r="H25" s="15" t="s">
        <v>80</v>
      </c>
      <c r="I25" s="98" t="str">
        <f t="shared" si="0"/>
        <v/>
      </c>
      <c r="J25" s="10"/>
      <c r="K25" s="16"/>
      <c r="L25" s="12"/>
      <c r="M25" s="16"/>
      <c r="N25" s="10"/>
      <c r="O25" s="16"/>
      <c r="P25" s="12"/>
      <c r="Q25" s="16"/>
      <c r="R25" s="10" t="s">
        <v>169</v>
      </c>
      <c r="S25" s="16">
        <v>46266</v>
      </c>
      <c r="T25" s="12"/>
      <c r="U25" s="16">
        <v>46268</v>
      </c>
      <c r="V25" s="10"/>
      <c r="W25" s="16"/>
      <c r="X25" s="12"/>
      <c r="Y25" s="16"/>
      <c r="Z25" s="10"/>
      <c r="AA25" s="16"/>
      <c r="AB25" s="12"/>
      <c r="AC25" s="16"/>
      <c r="AD25" s="10"/>
      <c r="AE25" s="16"/>
      <c r="AF25" s="12"/>
      <c r="AG25" s="16"/>
      <c r="AH25" s="10"/>
      <c r="AI25" s="16"/>
      <c r="AJ25" s="12"/>
      <c r="AK25" s="16"/>
      <c r="AL25" s="10"/>
      <c r="AM25" s="16"/>
      <c r="AN25" s="12"/>
      <c r="AO25" s="16"/>
      <c r="AP25" s="10"/>
      <c r="AQ25" s="16"/>
      <c r="AR25" s="12"/>
      <c r="AS25" s="16"/>
      <c r="AT25" s="10"/>
      <c r="AU25" s="16"/>
      <c r="AV25" s="12"/>
      <c r="AW25" s="16"/>
      <c r="AX25" s="10"/>
      <c r="AY25" s="16"/>
      <c r="AZ25" s="12"/>
      <c r="BA25" s="16"/>
      <c r="BB25" s="10"/>
      <c r="BC25" s="16"/>
      <c r="BD25" s="12"/>
      <c r="BE25" s="16"/>
      <c r="BF25" s="10"/>
      <c r="BG25" s="16"/>
      <c r="BH25" s="12"/>
      <c r="BI25" s="16"/>
      <c r="BJ25" s="10"/>
      <c r="BK25" s="16"/>
      <c r="BL25" s="12"/>
      <c r="BM25" s="16"/>
      <c r="BN25" s="10"/>
      <c r="BO25" s="16"/>
      <c r="BP25" s="12"/>
      <c r="BQ25" s="16"/>
      <c r="BR25" s="33"/>
      <c r="BS25" s="42" t="s">
        <v>42</v>
      </c>
      <c r="BT25" s="18"/>
      <c r="BU25" s="18"/>
      <c r="BV25" s="18" t="s">
        <v>80</v>
      </c>
      <c r="BW25" s="18"/>
      <c r="BX25" s="34" t="s">
        <v>80</v>
      </c>
      <c r="BY25" s="35"/>
      <c r="BZ25" s="1" t="s">
        <v>64</v>
      </c>
    </row>
    <row r="26" spans="1:78" s="20" customFormat="1" ht="100.5" x14ac:dyDescent="0.4">
      <c r="A26" s="12">
        <v>22</v>
      </c>
      <c r="B26" s="13" t="s">
        <v>9</v>
      </c>
      <c r="C26" s="13" t="s">
        <v>15</v>
      </c>
      <c r="D26" s="13" t="s">
        <v>18</v>
      </c>
      <c r="E26" s="96" t="s">
        <v>163</v>
      </c>
      <c r="F26" s="1" t="s">
        <v>57</v>
      </c>
      <c r="G26" s="14"/>
      <c r="H26" s="15" t="s">
        <v>80</v>
      </c>
      <c r="I26" s="98" t="str">
        <f t="shared" si="0"/>
        <v/>
      </c>
      <c r="J26" s="10"/>
      <c r="K26" s="16"/>
      <c r="L26" s="12"/>
      <c r="M26" s="16"/>
      <c r="N26" s="10"/>
      <c r="O26" s="16"/>
      <c r="P26" s="12"/>
      <c r="Q26" s="16"/>
      <c r="R26" s="10" t="s">
        <v>169</v>
      </c>
      <c r="S26" s="16">
        <v>46266</v>
      </c>
      <c r="T26" s="12"/>
      <c r="U26" s="16">
        <v>46268</v>
      </c>
      <c r="V26" s="10"/>
      <c r="W26" s="16"/>
      <c r="X26" s="12"/>
      <c r="Y26" s="16"/>
      <c r="Z26" s="10"/>
      <c r="AA26" s="16"/>
      <c r="AB26" s="12"/>
      <c r="AC26" s="16"/>
      <c r="AD26" s="10"/>
      <c r="AE26" s="16"/>
      <c r="AF26" s="12"/>
      <c r="AG26" s="16"/>
      <c r="AH26" s="10"/>
      <c r="AI26" s="16"/>
      <c r="AJ26" s="12"/>
      <c r="AK26" s="16"/>
      <c r="AL26" s="10"/>
      <c r="AM26" s="16"/>
      <c r="AN26" s="12"/>
      <c r="AO26" s="16"/>
      <c r="AP26" s="10"/>
      <c r="AQ26" s="16"/>
      <c r="AR26" s="12"/>
      <c r="AS26" s="16"/>
      <c r="AT26" s="10"/>
      <c r="AU26" s="16"/>
      <c r="AV26" s="12"/>
      <c r="AW26" s="16"/>
      <c r="AX26" s="10"/>
      <c r="AY26" s="16"/>
      <c r="AZ26" s="12"/>
      <c r="BA26" s="16"/>
      <c r="BB26" s="10"/>
      <c r="BC26" s="16"/>
      <c r="BD26" s="12"/>
      <c r="BE26" s="16"/>
      <c r="BF26" s="10"/>
      <c r="BG26" s="16"/>
      <c r="BH26" s="12"/>
      <c r="BI26" s="16"/>
      <c r="BJ26" s="10"/>
      <c r="BK26" s="16"/>
      <c r="BL26" s="12"/>
      <c r="BM26" s="16"/>
      <c r="BN26" s="10"/>
      <c r="BO26" s="16"/>
      <c r="BP26" s="12"/>
      <c r="BQ26" s="16"/>
      <c r="BR26" s="33"/>
      <c r="BS26" s="42" t="s">
        <v>42</v>
      </c>
      <c r="BT26" s="18"/>
      <c r="BU26" s="18"/>
      <c r="BV26" s="18" t="s">
        <v>80</v>
      </c>
      <c r="BW26" s="18"/>
      <c r="BX26" s="34" t="s">
        <v>80</v>
      </c>
      <c r="BY26" s="35"/>
      <c r="BZ26" s="1" t="s">
        <v>64</v>
      </c>
    </row>
    <row r="27" spans="1:78" s="20" customFormat="1" ht="100.5" x14ac:dyDescent="0.4">
      <c r="A27" s="12">
        <v>23</v>
      </c>
      <c r="B27" s="13" t="s">
        <v>9</v>
      </c>
      <c r="C27" s="13" t="s">
        <v>93</v>
      </c>
      <c r="D27" s="13" t="s">
        <v>19</v>
      </c>
      <c r="E27" s="96" t="s">
        <v>136</v>
      </c>
      <c r="F27" s="1" t="s">
        <v>57</v>
      </c>
      <c r="G27" s="14"/>
      <c r="H27" s="15" t="s">
        <v>80</v>
      </c>
      <c r="I27" s="98" t="str">
        <f t="shared" si="0"/>
        <v/>
      </c>
      <c r="J27" s="10"/>
      <c r="K27" s="16"/>
      <c r="L27" s="12"/>
      <c r="M27" s="16"/>
      <c r="N27" s="10"/>
      <c r="O27" s="16"/>
      <c r="P27" s="12"/>
      <c r="Q27" s="16"/>
      <c r="R27" s="10" t="s">
        <v>169</v>
      </c>
      <c r="S27" s="16">
        <v>46266</v>
      </c>
      <c r="T27" s="12"/>
      <c r="U27" s="16">
        <v>46268</v>
      </c>
      <c r="V27" s="10"/>
      <c r="W27" s="16"/>
      <c r="X27" s="12"/>
      <c r="Y27" s="16"/>
      <c r="Z27" s="10"/>
      <c r="AA27" s="16"/>
      <c r="AB27" s="12"/>
      <c r="AC27" s="16"/>
      <c r="AD27" s="10"/>
      <c r="AE27" s="16"/>
      <c r="AF27" s="12"/>
      <c r="AG27" s="16"/>
      <c r="AH27" s="10"/>
      <c r="AI27" s="16"/>
      <c r="AJ27" s="12"/>
      <c r="AK27" s="16"/>
      <c r="AL27" s="10"/>
      <c r="AM27" s="16"/>
      <c r="AN27" s="12"/>
      <c r="AO27" s="16"/>
      <c r="AP27" s="10"/>
      <c r="AQ27" s="16"/>
      <c r="AR27" s="12"/>
      <c r="AS27" s="16"/>
      <c r="AT27" s="10"/>
      <c r="AU27" s="16"/>
      <c r="AV27" s="12"/>
      <c r="AW27" s="16"/>
      <c r="AX27" s="10"/>
      <c r="AY27" s="16"/>
      <c r="AZ27" s="12"/>
      <c r="BA27" s="16"/>
      <c r="BB27" s="10"/>
      <c r="BC27" s="16"/>
      <c r="BD27" s="12"/>
      <c r="BE27" s="16"/>
      <c r="BF27" s="10"/>
      <c r="BG27" s="16"/>
      <c r="BH27" s="12"/>
      <c r="BI27" s="16"/>
      <c r="BJ27" s="10"/>
      <c r="BK27" s="16"/>
      <c r="BL27" s="12"/>
      <c r="BM27" s="16"/>
      <c r="BN27" s="10"/>
      <c r="BO27" s="16"/>
      <c r="BP27" s="12"/>
      <c r="BQ27" s="16"/>
      <c r="BR27" s="33"/>
      <c r="BS27" s="43" t="s">
        <v>43</v>
      </c>
      <c r="BT27" s="18"/>
      <c r="BU27" s="18"/>
      <c r="BV27" s="18" t="s">
        <v>80</v>
      </c>
      <c r="BW27" s="18"/>
      <c r="BX27" s="34" t="s">
        <v>80</v>
      </c>
      <c r="BY27" s="35"/>
      <c r="BZ27" s="1"/>
    </row>
    <row r="28" spans="1:78" s="20" customFormat="1" ht="84" x14ac:dyDescent="0.4">
      <c r="A28" s="12">
        <v>24</v>
      </c>
      <c r="B28" s="13" t="s">
        <v>9</v>
      </c>
      <c r="C28" s="13" t="s">
        <v>93</v>
      </c>
      <c r="D28" s="13" t="s">
        <v>19</v>
      </c>
      <c r="E28" s="96" t="s">
        <v>137</v>
      </c>
      <c r="F28" s="1" t="s">
        <v>57</v>
      </c>
      <c r="G28" s="14"/>
      <c r="H28" s="15" t="s">
        <v>80</v>
      </c>
      <c r="I28" s="98" t="str">
        <f t="shared" si="0"/>
        <v/>
      </c>
      <c r="J28" s="10"/>
      <c r="K28" s="16"/>
      <c r="L28" s="12"/>
      <c r="M28" s="16"/>
      <c r="N28" s="10"/>
      <c r="O28" s="16"/>
      <c r="P28" s="12"/>
      <c r="Q28" s="16"/>
      <c r="R28" s="10" t="s">
        <v>169</v>
      </c>
      <c r="S28" s="16">
        <v>46266</v>
      </c>
      <c r="T28" s="12"/>
      <c r="U28" s="16">
        <v>46268</v>
      </c>
      <c r="V28" s="10"/>
      <c r="W28" s="16"/>
      <c r="X28" s="12"/>
      <c r="Y28" s="16"/>
      <c r="Z28" s="10"/>
      <c r="AA28" s="16"/>
      <c r="AB28" s="12"/>
      <c r="AC28" s="16"/>
      <c r="AD28" s="10"/>
      <c r="AE28" s="16"/>
      <c r="AF28" s="12"/>
      <c r="AG28" s="16"/>
      <c r="AH28" s="10"/>
      <c r="AI28" s="16"/>
      <c r="AJ28" s="12"/>
      <c r="AK28" s="16"/>
      <c r="AL28" s="10"/>
      <c r="AM28" s="16"/>
      <c r="AN28" s="12"/>
      <c r="AO28" s="16"/>
      <c r="AP28" s="10"/>
      <c r="AQ28" s="16"/>
      <c r="AR28" s="12"/>
      <c r="AS28" s="16"/>
      <c r="AT28" s="10"/>
      <c r="AU28" s="16"/>
      <c r="AV28" s="12"/>
      <c r="AW28" s="16"/>
      <c r="AX28" s="10"/>
      <c r="AY28" s="16"/>
      <c r="AZ28" s="12"/>
      <c r="BA28" s="16"/>
      <c r="BB28" s="10"/>
      <c r="BC28" s="16"/>
      <c r="BD28" s="12"/>
      <c r="BE28" s="16"/>
      <c r="BF28" s="10"/>
      <c r="BG28" s="16"/>
      <c r="BH28" s="12"/>
      <c r="BI28" s="16"/>
      <c r="BJ28" s="10"/>
      <c r="BK28" s="16"/>
      <c r="BL28" s="12"/>
      <c r="BM28" s="16"/>
      <c r="BN28" s="10"/>
      <c r="BO28" s="16"/>
      <c r="BP28" s="12"/>
      <c r="BQ28" s="16"/>
      <c r="BR28" s="33"/>
      <c r="BS28" s="43" t="s">
        <v>43</v>
      </c>
      <c r="BT28" s="18"/>
      <c r="BU28" s="18"/>
      <c r="BV28" s="18" t="s">
        <v>80</v>
      </c>
      <c r="BW28" s="18"/>
      <c r="BX28" s="34" t="s">
        <v>80</v>
      </c>
      <c r="BY28" s="35"/>
      <c r="BZ28" s="1"/>
    </row>
    <row r="29" spans="1:78" s="20" customFormat="1" ht="117" x14ac:dyDescent="0.4">
      <c r="A29" s="12">
        <v>25</v>
      </c>
      <c r="B29" s="13" t="s">
        <v>9</v>
      </c>
      <c r="C29" s="13" t="s">
        <v>93</v>
      </c>
      <c r="D29" s="13" t="s">
        <v>19</v>
      </c>
      <c r="E29" s="96" t="s">
        <v>180</v>
      </c>
      <c r="F29" s="1" t="s">
        <v>57</v>
      </c>
      <c r="G29" s="14" t="s">
        <v>199</v>
      </c>
      <c r="H29" s="15" t="s">
        <v>80</v>
      </c>
      <c r="I29" s="98" t="str">
        <f t="shared" si="0"/>
        <v/>
      </c>
      <c r="J29" s="10"/>
      <c r="K29" s="16"/>
      <c r="L29" s="12"/>
      <c r="M29" s="16"/>
      <c r="N29" s="10"/>
      <c r="O29" s="16"/>
      <c r="P29" s="12"/>
      <c r="Q29" s="16"/>
      <c r="R29" s="10" t="s">
        <v>169</v>
      </c>
      <c r="S29" s="16">
        <v>46266</v>
      </c>
      <c r="T29" s="12"/>
      <c r="U29" s="16">
        <v>46268</v>
      </c>
      <c r="V29" s="10"/>
      <c r="W29" s="16"/>
      <c r="X29" s="12"/>
      <c r="Y29" s="16"/>
      <c r="Z29" s="10"/>
      <c r="AA29" s="16"/>
      <c r="AB29" s="12"/>
      <c r="AC29" s="16"/>
      <c r="AD29" s="10"/>
      <c r="AE29" s="16"/>
      <c r="AF29" s="12"/>
      <c r="AG29" s="16"/>
      <c r="AH29" s="10"/>
      <c r="AI29" s="16"/>
      <c r="AJ29" s="12"/>
      <c r="AK29" s="16"/>
      <c r="AL29" s="10"/>
      <c r="AM29" s="16"/>
      <c r="AN29" s="12"/>
      <c r="AO29" s="16"/>
      <c r="AP29" s="10"/>
      <c r="AQ29" s="16"/>
      <c r="AR29" s="12"/>
      <c r="AS29" s="16"/>
      <c r="AT29" s="10"/>
      <c r="AU29" s="16"/>
      <c r="AV29" s="12"/>
      <c r="AW29" s="16"/>
      <c r="AX29" s="10"/>
      <c r="AY29" s="16"/>
      <c r="AZ29" s="12"/>
      <c r="BA29" s="16"/>
      <c r="BB29" s="10"/>
      <c r="BC29" s="16"/>
      <c r="BD29" s="12"/>
      <c r="BE29" s="16"/>
      <c r="BF29" s="10"/>
      <c r="BG29" s="16"/>
      <c r="BH29" s="12"/>
      <c r="BI29" s="16"/>
      <c r="BJ29" s="10"/>
      <c r="BK29" s="16"/>
      <c r="BL29" s="12"/>
      <c r="BM29" s="16"/>
      <c r="BN29" s="10"/>
      <c r="BO29" s="16"/>
      <c r="BP29" s="12"/>
      <c r="BQ29" s="16"/>
      <c r="BR29" s="33"/>
      <c r="BS29" s="43" t="s">
        <v>43</v>
      </c>
      <c r="BT29" s="18"/>
      <c r="BU29" s="18"/>
      <c r="BV29" s="18" t="s">
        <v>80</v>
      </c>
      <c r="BW29" s="18"/>
      <c r="BX29" s="34" t="s">
        <v>80</v>
      </c>
      <c r="BY29" s="35"/>
      <c r="BZ29" s="1"/>
    </row>
    <row r="30" spans="1:78" s="20" customFormat="1" ht="150" x14ac:dyDescent="0.4">
      <c r="A30" s="12">
        <v>26</v>
      </c>
      <c r="B30" s="13" t="s">
        <v>9</v>
      </c>
      <c r="C30" s="13" t="s">
        <v>93</v>
      </c>
      <c r="D30" s="13" t="s">
        <v>19</v>
      </c>
      <c r="E30" s="96" t="s">
        <v>138</v>
      </c>
      <c r="F30" s="1" t="s">
        <v>57</v>
      </c>
      <c r="G30" s="14"/>
      <c r="H30" s="15" t="s">
        <v>80</v>
      </c>
      <c r="I30" s="98" t="str">
        <f t="shared" si="0"/>
        <v/>
      </c>
      <c r="J30" s="10"/>
      <c r="K30" s="16"/>
      <c r="L30" s="12"/>
      <c r="M30" s="16"/>
      <c r="N30" s="10"/>
      <c r="O30" s="16"/>
      <c r="P30" s="12"/>
      <c r="Q30" s="16"/>
      <c r="R30" s="10" t="s">
        <v>169</v>
      </c>
      <c r="S30" s="16">
        <v>46266</v>
      </c>
      <c r="T30" s="12"/>
      <c r="U30" s="16">
        <v>46268</v>
      </c>
      <c r="V30" s="10"/>
      <c r="W30" s="16"/>
      <c r="X30" s="12"/>
      <c r="Y30" s="16"/>
      <c r="Z30" s="10"/>
      <c r="AA30" s="16"/>
      <c r="AB30" s="12"/>
      <c r="AC30" s="16"/>
      <c r="AD30" s="10"/>
      <c r="AE30" s="16"/>
      <c r="AF30" s="12"/>
      <c r="AG30" s="16"/>
      <c r="AH30" s="10"/>
      <c r="AI30" s="16"/>
      <c r="AJ30" s="12"/>
      <c r="AK30" s="16"/>
      <c r="AL30" s="10"/>
      <c r="AM30" s="16"/>
      <c r="AN30" s="12"/>
      <c r="AO30" s="16"/>
      <c r="AP30" s="10"/>
      <c r="AQ30" s="16"/>
      <c r="AR30" s="12"/>
      <c r="AS30" s="16"/>
      <c r="AT30" s="10"/>
      <c r="AU30" s="16"/>
      <c r="AV30" s="12"/>
      <c r="AW30" s="16"/>
      <c r="AX30" s="10"/>
      <c r="AY30" s="16"/>
      <c r="AZ30" s="12"/>
      <c r="BA30" s="16"/>
      <c r="BB30" s="10"/>
      <c r="BC30" s="16"/>
      <c r="BD30" s="12"/>
      <c r="BE30" s="16"/>
      <c r="BF30" s="10"/>
      <c r="BG30" s="16"/>
      <c r="BH30" s="12"/>
      <c r="BI30" s="16"/>
      <c r="BJ30" s="10"/>
      <c r="BK30" s="16"/>
      <c r="BL30" s="12"/>
      <c r="BM30" s="16"/>
      <c r="BN30" s="10"/>
      <c r="BO30" s="16"/>
      <c r="BP30" s="12"/>
      <c r="BQ30" s="16"/>
      <c r="BR30" s="33"/>
      <c r="BS30" s="43" t="s">
        <v>43</v>
      </c>
      <c r="BT30" s="18"/>
      <c r="BU30" s="18"/>
      <c r="BV30" s="18" t="s">
        <v>80</v>
      </c>
      <c r="BW30" s="18"/>
      <c r="BX30" s="34" t="s">
        <v>80</v>
      </c>
      <c r="BY30" s="35"/>
      <c r="BZ30" s="1" t="s">
        <v>152</v>
      </c>
    </row>
    <row r="31" spans="1:78" s="20" customFormat="1" ht="100.5" x14ac:dyDescent="0.4">
      <c r="A31" s="12">
        <v>27</v>
      </c>
      <c r="B31" s="13" t="s">
        <v>9</v>
      </c>
      <c r="C31" s="13" t="s">
        <v>93</v>
      </c>
      <c r="D31" s="13" t="s">
        <v>20</v>
      </c>
      <c r="E31" s="96" t="s">
        <v>164</v>
      </c>
      <c r="F31" s="1" t="s">
        <v>57</v>
      </c>
      <c r="G31" s="14"/>
      <c r="H31" s="15" t="s">
        <v>80</v>
      </c>
      <c r="I31" s="98" t="str">
        <f t="shared" si="0"/>
        <v/>
      </c>
      <c r="J31" s="10"/>
      <c r="K31" s="16"/>
      <c r="L31" s="12"/>
      <c r="M31" s="16"/>
      <c r="N31" s="10"/>
      <c r="O31" s="16"/>
      <c r="P31" s="12"/>
      <c r="Q31" s="16"/>
      <c r="R31" s="10" t="s">
        <v>169</v>
      </c>
      <c r="S31" s="16">
        <v>46266</v>
      </c>
      <c r="T31" s="12"/>
      <c r="U31" s="16">
        <v>46268</v>
      </c>
      <c r="V31" s="10"/>
      <c r="W31" s="16"/>
      <c r="X31" s="12"/>
      <c r="Y31" s="16"/>
      <c r="Z31" s="10"/>
      <c r="AA31" s="16"/>
      <c r="AB31" s="12"/>
      <c r="AC31" s="16"/>
      <c r="AD31" s="10"/>
      <c r="AE31" s="16"/>
      <c r="AF31" s="12"/>
      <c r="AG31" s="16"/>
      <c r="AH31" s="10"/>
      <c r="AI31" s="16"/>
      <c r="AJ31" s="12"/>
      <c r="AK31" s="16"/>
      <c r="AL31" s="10"/>
      <c r="AM31" s="16"/>
      <c r="AN31" s="12"/>
      <c r="AO31" s="16"/>
      <c r="AP31" s="10"/>
      <c r="AQ31" s="16"/>
      <c r="AR31" s="12"/>
      <c r="AS31" s="16"/>
      <c r="AT31" s="10"/>
      <c r="AU31" s="16"/>
      <c r="AV31" s="12"/>
      <c r="AW31" s="16"/>
      <c r="AX31" s="10"/>
      <c r="AY31" s="16"/>
      <c r="AZ31" s="12"/>
      <c r="BA31" s="16"/>
      <c r="BB31" s="10"/>
      <c r="BC31" s="16"/>
      <c r="BD31" s="12"/>
      <c r="BE31" s="16"/>
      <c r="BF31" s="10"/>
      <c r="BG31" s="16"/>
      <c r="BH31" s="12"/>
      <c r="BI31" s="16"/>
      <c r="BJ31" s="10"/>
      <c r="BK31" s="16"/>
      <c r="BL31" s="12"/>
      <c r="BM31" s="16"/>
      <c r="BN31" s="10"/>
      <c r="BO31" s="16"/>
      <c r="BP31" s="12"/>
      <c r="BQ31" s="16"/>
      <c r="BR31" s="33"/>
      <c r="BS31" s="36" t="s">
        <v>44</v>
      </c>
      <c r="BT31" s="18"/>
      <c r="BU31" s="18"/>
      <c r="BV31" s="18" t="s">
        <v>80</v>
      </c>
      <c r="BW31" s="18"/>
      <c r="BX31" s="34"/>
      <c r="BY31" s="35" t="s">
        <v>80</v>
      </c>
      <c r="BZ31" s="1" t="s">
        <v>66</v>
      </c>
    </row>
    <row r="32" spans="1:78" s="20" customFormat="1" ht="108.75" customHeight="1" x14ac:dyDescent="0.4">
      <c r="A32" s="12">
        <v>28</v>
      </c>
      <c r="B32" s="13" t="s">
        <v>9</v>
      </c>
      <c r="C32" s="13" t="s">
        <v>93</v>
      </c>
      <c r="D32" s="13" t="s">
        <v>20</v>
      </c>
      <c r="E32" s="96" t="s">
        <v>181</v>
      </c>
      <c r="F32" s="1" t="s">
        <v>65</v>
      </c>
      <c r="G32" s="14" t="s">
        <v>205</v>
      </c>
      <c r="H32" s="15" t="s">
        <v>80</v>
      </c>
      <c r="I32" s="98" t="str">
        <f t="shared" si="0"/>
        <v/>
      </c>
      <c r="J32" s="10"/>
      <c r="K32" s="16"/>
      <c r="L32" s="12"/>
      <c r="M32" s="16"/>
      <c r="N32" s="10"/>
      <c r="O32" s="16"/>
      <c r="P32" s="12"/>
      <c r="Q32" s="16"/>
      <c r="R32" s="10"/>
      <c r="S32" s="16"/>
      <c r="T32" s="12"/>
      <c r="U32" s="16"/>
      <c r="V32" s="10"/>
      <c r="W32" s="16"/>
      <c r="X32" s="12"/>
      <c r="Y32" s="16"/>
      <c r="Z32" s="10" t="s">
        <v>169</v>
      </c>
      <c r="AA32" s="16">
        <v>46296</v>
      </c>
      <c r="AB32" s="12"/>
      <c r="AC32" s="16">
        <v>46298</v>
      </c>
      <c r="AD32" s="10"/>
      <c r="AE32" s="16"/>
      <c r="AF32" s="12"/>
      <c r="AG32" s="16"/>
      <c r="AH32" s="10"/>
      <c r="AI32" s="16"/>
      <c r="AJ32" s="12"/>
      <c r="AK32" s="16"/>
      <c r="AL32" s="10"/>
      <c r="AM32" s="16"/>
      <c r="AN32" s="12"/>
      <c r="AO32" s="16"/>
      <c r="AP32" s="10"/>
      <c r="AQ32" s="16"/>
      <c r="AR32" s="12"/>
      <c r="AS32" s="16"/>
      <c r="AT32" s="10"/>
      <c r="AU32" s="16"/>
      <c r="AV32" s="12"/>
      <c r="AW32" s="16"/>
      <c r="AX32" s="10"/>
      <c r="AY32" s="16"/>
      <c r="AZ32" s="12"/>
      <c r="BA32" s="16"/>
      <c r="BB32" s="10"/>
      <c r="BC32" s="16"/>
      <c r="BD32" s="12"/>
      <c r="BE32" s="16"/>
      <c r="BF32" s="10"/>
      <c r="BG32" s="16"/>
      <c r="BH32" s="12"/>
      <c r="BI32" s="16"/>
      <c r="BJ32" s="10"/>
      <c r="BK32" s="16"/>
      <c r="BL32" s="12"/>
      <c r="BM32" s="16"/>
      <c r="BN32" s="10"/>
      <c r="BO32" s="16"/>
      <c r="BP32" s="12"/>
      <c r="BQ32" s="16"/>
      <c r="BR32" s="33"/>
      <c r="BS32" s="36" t="s">
        <v>44</v>
      </c>
      <c r="BT32" s="18"/>
      <c r="BU32" s="18"/>
      <c r="BV32" s="18"/>
      <c r="BW32" s="18" t="s">
        <v>80</v>
      </c>
      <c r="BX32" s="34" t="s">
        <v>80</v>
      </c>
      <c r="BY32" s="35"/>
      <c r="BZ32" s="1" t="s">
        <v>66</v>
      </c>
    </row>
    <row r="33" spans="1:78" s="20" customFormat="1" ht="100.5" x14ac:dyDescent="0.4">
      <c r="A33" s="12">
        <v>29</v>
      </c>
      <c r="B33" s="13" t="s">
        <v>9</v>
      </c>
      <c r="C33" s="13" t="s">
        <v>93</v>
      </c>
      <c r="D33" s="13" t="s">
        <v>20</v>
      </c>
      <c r="E33" s="1" t="s">
        <v>158</v>
      </c>
      <c r="F33" s="1" t="s">
        <v>65</v>
      </c>
      <c r="G33" s="14"/>
      <c r="H33" s="15" t="s">
        <v>80</v>
      </c>
      <c r="I33" s="98" t="str">
        <f t="shared" si="0"/>
        <v/>
      </c>
      <c r="J33" s="10"/>
      <c r="K33" s="16"/>
      <c r="L33" s="12"/>
      <c r="M33" s="16"/>
      <c r="N33" s="10"/>
      <c r="O33" s="16"/>
      <c r="P33" s="12"/>
      <c r="Q33" s="16"/>
      <c r="R33" s="10"/>
      <c r="S33" s="16"/>
      <c r="T33" s="12"/>
      <c r="U33" s="16"/>
      <c r="V33" s="10"/>
      <c r="W33" s="16"/>
      <c r="X33" s="12"/>
      <c r="Y33" s="16"/>
      <c r="Z33" s="10" t="s">
        <v>169</v>
      </c>
      <c r="AA33" s="16">
        <v>46296</v>
      </c>
      <c r="AB33" s="12"/>
      <c r="AC33" s="16">
        <v>46298</v>
      </c>
      <c r="AD33" s="10"/>
      <c r="AE33" s="16"/>
      <c r="AF33" s="12"/>
      <c r="AG33" s="16"/>
      <c r="AH33" s="10"/>
      <c r="AI33" s="16"/>
      <c r="AJ33" s="12"/>
      <c r="AK33" s="16"/>
      <c r="AL33" s="10"/>
      <c r="AM33" s="16"/>
      <c r="AN33" s="12"/>
      <c r="AO33" s="16"/>
      <c r="AP33" s="10"/>
      <c r="AQ33" s="16"/>
      <c r="AR33" s="12"/>
      <c r="AS33" s="16"/>
      <c r="AT33" s="10"/>
      <c r="AU33" s="16"/>
      <c r="AV33" s="12"/>
      <c r="AW33" s="16"/>
      <c r="AX33" s="10"/>
      <c r="AY33" s="16"/>
      <c r="AZ33" s="12"/>
      <c r="BA33" s="16"/>
      <c r="BB33" s="10"/>
      <c r="BC33" s="16"/>
      <c r="BD33" s="12"/>
      <c r="BE33" s="16"/>
      <c r="BF33" s="10"/>
      <c r="BG33" s="16"/>
      <c r="BH33" s="12"/>
      <c r="BI33" s="16"/>
      <c r="BJ33" s="10"/>
      <c r="BK33" s="16"/>
      <c r="BL33" s="12"/>
      <c r="BM33" s="16"/>
      <c r="BN33" s="10"/>
      <c r="BO33" s="16"/>
      <c r="BP33" s="12"/>
      <c r="BQ33" s="16"/>
      <c r="BR33" s="33"/>
      <c r="BS33" s="36" t="s">
        <v>44</v>
      </c>
      <c r="BT33" s="18"/>
      <c r="BU33" s="18"/>
      <c r="BV33" s="18"/>
      <c r="BW33" s="18" t="s">
        <v>80</v>
      </c>
      <c r="BX33" s="34" t="s">
        <v>80</v>
      </c>
      <c r="BY33" s="34"/>
      <c r="BZ33" s="1" t="s">
        <v>66</v>
      </c>
    </row>
    <row r="34" spans="1:78" s="20" customFormat="1" ht="100.5" x14ac:dyDescent="0.4">
      <c r="A34" s="12">
        <v>30</v>
      </c>
      <c r="B34" s="13" t="s">
        <v>9</v>
      </c>
      <c r="C34" s="13" t="s">
        <v>93</v>
      </c>
      <c r="D34" s="13" t="s">
        <v>20</v>
      </c>
      <c r="E34" s="96" t="s">
        <v>139</v>
      </c>
      <c r="F34" s="1" t="s">
        <v>65</v>
      </c>
      <c r="G34" s="14"/>
      <c r="H34" s="15" t="s">
        <v>80</v>
      </c>
      <c r="I34" s="98" t="str">
        <f t="shared" si="0"/>
        <v/>
      </c>
      <c r="J34" s="10"/>
      <c r="K34" s="16"/>
      <c r="L34" s="12"/>
      <c r="M34" s="16"/>
      <c r="N34" s="10"/>
      <c r="O34" s="16"/>
      <c r="P34" s="12"/>
      <c r="Q34" s="16"/>
      <c r="R34" s="10"/>
      <c r="S34" s="16"/>
      <c r="T34" s="12"/>
      <c r="U34" s="16"/>
      <c r="V34" s="10"/>
      <c r="W34" s="16"/>
      <c r="X34" s="12"/>
      <c r="Y34" s="16"/>
      <c r="Z34" s="10" t="s">
        <v>169</v>
      </c>
      <c r="AA34" s="16">
        <v>46296</v>
      </c>
      <c r="AB34" s="12"/>
      <c r="AC34" s="16">
        <v>46298</v>
      </c>
      <c r="AD34" s="10"/>
      <c r="AE34" s="16"/>
      <c r="AF34" s="12"/>
      <c r="AG34" s="16"/>
      <c r="AH34" s="10"/>
      <c r="AI34" s="16"/>
      <c r="AJ34" s="12"/>
      <c r="AK34" s="16"/>
      <c r="AL34" s="10"/>
      <c r="AM34" s="16"/>
      <c r="AN34" s="12"/>
      <c r="AO34" s="16"/>
      <c r="AP34" s="10"/>
      <c r="AQ34" s="16"/>
      <c r="AR34" s="12"/>
      <c r="AS34" s="16"/>
      <c r="AT34" s="10"/>
      <c r="AU34" s="16"/>
      <c r="AV34" s="12"/>
      <c r="AW34" s="16"/>
      <c r="AX34" s="10"/>
      <c r="AY34" s="16"/>
      <c r="AZ34" s="12"/>
      <c r="BA34" s="16"/>
      <c r="BB34" s="10"/>
      <c r="BC34" s="16"/>
      <c r="BD34" s="12"/>
      <c r="BE34" s="16"/>
      <c r="BF34" s="10"/>
      <c r="BG34" s="16"/>
      <c r="BH34" s="12"/>
      <c r="BI34" s="16"/>
      <c r="BJ34" s="10"/>
      <c r="BK34" s="16"/>
      <c r="BL34" s="12"/>
      <c r="BM34" s="16"/>
      <c r="BN34" s="10"/>
      <c r="BO34" s="16"/>
      <c r="BP34" s="12"/>
      <c r="BQ34" s="16"/>
      <c r="BR34" s="33"/>
      <c r="BS34" s="36" t="s">
        <v>44</v>
      </c>
      <c r="BT34" s="18"/>
      <c r="BU34" s="18"/>
      <c r="BV34" s="18"/>
      <c r="BW34" s="18" t="s">
        <v>80</v>
      </c>
      <c r="BX34" s="34" t="s">
        <v>80</v>
      </c>
      <c r="BY34" s="35"/>
      <c r="BZ34" s="1" t="s">
        <v>66</v>
      </c>
    </row>
    <row r="35" spans="1:78" s="20" customFormat="1" ht="100.5" x14ac:dyDescent="0.4">
      <c r="A35" s="12">
        <v>31</v>
      </c>
      <c r="B35" s="13" t="s">
        <v>9</v>
      </c>
      <c r="C35" s="13" t="s">
        <v>93</v>
      </c>
      <c r="D35" s="13" t="s">
        <v>21</v>
      </c>
      <c r="E35" s="96" t="s">
        <v>182</v>
      </c>
      <c r="F35" s="1" t="s">
        <v>57</v>
      </c>
      <c r="G35" s="14" t="s">
        <v>200</v>
      </c>
      <c r="H35" s="15" t="s">
        <v>80</v>
      </c>
      <c r="I35" s="98" t="str">
        <f t="shared" si="0"/>
        <v/>
      </c>
      <c r="J35" s="10"/>
      <c r="K35" s="16"/>
      <c r="L35" s="12"/>
      <c r="M35" s="16"/>
      <c r="N35" s="10"/>
      <c r="O35" s="16"/>
      <c r="P35" s="12"/>
      <c r="Q35" s="16"/>
      <c r="R35" s="10" t="s">
        <v>169</v>
      </c>
      <c r="S35" s="16">
        <v>46266</v>
      </c>
      <c r="T35" s="12"/>
      <c r="U35" s="16">
        <v>46268</v>
      </c>
      <c r="V35" s="10"/>
      <c r="W35" s="16"/>
      <c r="X35" s="12"/>
      <c r="Y35" s="16"/>
      <c r="Z35" s="10"/>
      <c r="AA35" s="16"/>
      <c r="AB35" s="12"/>
      <c r="AC35" s="16"/>
      <c r="AD35" s="10"/>
      <c r="AE35" s="16"/>
      <c r="AF35" s="12"/>
      <c r="AG35" s="16"/>
      <c r="AH35" s="10"/>
      <c r="AI35" s="16"/>
      <c r="AJ35" s="12"/>
      <c r="AK35" s="16"/>
      <c r="AL35" s="10"/>
      <c r="AM35" s="16"/>
      <c r="AN35" s="12"/>
      <c r="AO35" s="16"/>
      <c r="AP35" s="10"/>
      <c r="AQ35" s="16"/>
      <c r="AR35" s="12"/>
      <c r="AS35" s="16"/>
      <c r="AT35" s="10"/>
      <c r="AU35" s="16"/>
      <c r="AV35" s="12"/>
      <c r="AW35" s="16"/>
      <c r="AX35" s="10"/>
      <c r="AY35" s="16"/>
      <c r="AZ35" s="12"/>
      <c r="BA35" s="16"/>
      <c r="BB35" s="10"/>
      <c r="BC35" s="16"/>
      <c r="BD35" s="12"/>
      <c r="BE35" s="16"/>
      <c r="BF35" s="10"/>
      <c r="BG35" s="16"/>
      <c r="BH35" s="12"/>
      <c r="BI35" s="16"/>
      <c r="BJ35" s="10"/>
      <c r="BK35" s="16"/>
      <c r="BL35" s="12"/>
      <c r="BM35" s="16"/>
      <c r="BN35" s="10"/>
      <c r="BO35" s="16"/>
      <c r="BP35" s="12"/>
      <c r="BQ35" s="16"/>
      <c r="BR35" s="33"/>
      <c r="BS35" s="44" t="s">
        <v>46</v>
      </c>
      <c r="BT35" s="18"/>
      <c r="BU35" s="18"/>
      <c r="BV35" s="18" t="s">
        <v>80</v>
      </c>
      <c r="BW35" s="18"/>
      <c r="BX35" s="34" t="s">
        <v>80</v>
      </c>
      <c r="BY35" s="35"/>
      <c r="BZ35" s="1" t="s">
        <v>67</v>
      </c>
    </row>
    <row r="36" spans="1:78" s="20" customFormat="1" ht="346.5" x14ac:dyDescent="0.4">
      <c r="A36" s="12">
        <v>32</v>
      </c>
      <c r="B36" s="13" t="s">
        <v>22</v>
      </c>
      <c r="C36" s="13" t="s">
        <v>23</v>
      </c>
      <c r="D36" s="13" t="s">
        <v>24</v>
      </c>
      <c r="E36" s="96" t="s">
        <v>183</v>
      </c>
      <c r="F36" s="1" t="s">
        <v>57</v>
      </c>
      <c r="G36" s="14" t="s">
        <v>201</v>
      </c>
      <c r="H36" s="15" t="s">
        <v>80</v>
      </c>
      <c r="I36" s="98" t="str">
        <f t="shared" si="0"/>
        <v/>
      </c>
      <c r="J36" s="10"/>
      <c r="K36" s="16"/>
      <c r="L36" s="12"/>
      <c r="M36" s="16"/>
      <c r="N36" s="10"/>
      <c r="O36" s="16"/>
      <c r="P36" s="12"/>
      <c r="Q36" s="16"/>
      <c r="R36" s="10" t="s">
        <v>169</v>
      </c>
      <c r="S36" s="16">
        <v>46266</v>
      </c>
      <c r="T36" s="12"/>
      <c r="U36" s="16">
        <v>46268</v>
      </c>
      <c r="V36" s="10"/>
      <c r="W36" s="16"/>
      <c r="X36" s="12"/>
      <c r="Y36" s="16"/>
      <c r="Z36" s="10"/>
      <c r="AA36" s="16"/>
      <c r="AB36" s="12"/>
      <c r="AC36" s="16"/>
      <c r="AD36" s="10"/>
      <c r="AE36" s="16"/>
      <c r="AF36" s="12"/>
      <c r="AG36" s="16"/>
      <c r="AH36" s="10"/>
      <c r="AI36" s="16"/>
      <c r="AJ36" s="12"/>
      <c r="AK36" s="16"/>
      <c r="AL36" s="10"/>
      <c r="AM36" s="16"/>
      <c r="AN36" s="12"/>
      <c r="AO36" s="16"/>
      <c r="AP36" s="10"/>
      <c r="AQ36" s="16"/>
      <c r="AR36" s="12"/>
      <c r="AS36" s="16"/>
      <c r="AT36" s="10"/>
      <c r="AU36" s="16"/>
      <c r="AV36" s="12"/>
      <c r="AW36" s="16"/>
      <c r="AX36" s="10"/>
      <c r="AY36" s="16"/>
      <c r="AZ36" s="12"/>
      <c r="BA36" s="16"/>
      <c r="BB36" s="10"/>
      <c r="BC36" s="16"/>
      <c r="BD36" s="12"/>
      <c r="BE36" s="16"/>
      <c r="BF36" s="10"/>
      <c r="BG36" s="16"/>
      <c r="BH36" s="12"/>
      <c r="BI36" s="16"/>
      <c r="BJ36" s="10"/>
      <c r="BK36" s="16"/>
      <c r="BL36" s="12"/>
      <c r="BM36" s="16"/>
      <c r="BN36" s="10"/>
      <c r="BO36" s="16"/>
      <c r="BP36" s="12"/>
      <c r="BQ36" s="16"/>
      <c r="BR36" s="33"/>
      <c r="BS36" s="45" t="s">
        <v>45</v>
      </c>
      <c r="BT36" s="18"/>
      <c r="BU36" s="18"/>
      <c r="BV36" s="18" t="s">
        <v>80</v>
      </c>
      <c r="BW36" s="18"/>
      <c r="BX36" s="34" t="s">
        <v>80</v>
      </c>
      <c r="BY36" s="35"/>
      <c r="BZ36" s="1" t="s">
        <v>68</v>
      </c>
    </row>
    <row r="37" spans="1:78" s="20" customFormat="1" ht="84" x14ac:dyDescent="0.4">
      <c r="A37" s="12">
        <v>33</v>
      </c>
      <c r="B37" s="13" t="s">
        <v>22</v>
      </c>
      <c r="C37" s="13" t="s">
        <v>23</v>
      </c>
      <c r="D37" s="13" t="s">
        <v>69</v>
      </c>
      <c r="E37" s="96" t="s">
        <v>184</v>
      </c>
      <c r="F37" s="1" t="s">
        <v>57</v>
      </c>
      <c r="G37" s="14" t="s">
        <v>201</v>
      </c>
      <c r="H37" s="15" t="s">
        <v>80</v>
      </c>
      <c r="I37" s="98" t="str">
        <f t="shared" ref="I37:I53" si="1">IF(AND(L37="",P37="",T37="",X37="",AB37="",AF37="",AJ37="",AN37="",AR37="",AV37="",AZ37="",BD37="",BH37="",BL37="",BP37=""),"","有")</f>
        <v/>
      </c>
      <c r="J37" s="10"/>
      <c r="K37" s="16"/>
      <c r="L37" s="12"/>
      <c r="M37" s="16"/>
      <c r="N37" s="10"/>
      <c r="O37" s="16"/>
      <c r="P37" s="12"/>
      <c r="Q37" s="16"/>
      <c r="R37" s="10" t="s">
        <v>169</v>
      </c>
      <c r="S37" s="16">
        <v>46266</v>
      </c>
      <c r="T37" s="12"/>
      <c r="U37" s="16">
        <v>46268</v>
      </c>
      <c r="V37" s="10"/>
      <c r="W37" s="16"/>
      <c r="X37" s="12"/>
      <c r="Y37" s="16"/>
      <c r="Z37" s="10"/>
      <c r="AA37" s="16"/>
      <c r="AB37" s="12"/>
      <c r="AC37" s="16"/>
      <c r="AD37" s="10"/>
      <c r="AE37" s="16"/>
      <c r="AF37" s="12"/>
      <c r="AG37" s="16"/>
      <c r="AH37" s="10"/>
      <c r="AI37" s="16"/>
      <c r="AJ37" s="12"/>
      <c r="AK37" s="16"/>
      <c r="AL37" s="10"/>
      <c r="AM37" s="16"/>
      <c r="AN37" s="12"/>
      <c r="AO37" s="16"/>
      <c r="AP37" s="10"/>
      <c r="AQ37" s="16"/>
      <c r="AR37" s="12"/>
      <c r="AS37" s="16"/>
      <c r="AT37" s="10"/>
      <c r="AU37" s="16"/>
      <c r="AV37" s="12"/>
      <c r="AW37" s="16"/>
      <c r="AX37" s="10"/>
      <c r="AY37" s="16"/>
      <c r="AZ37" s="12"/>
      <c r="BA37" s="16"/>
      <c r="BB37" s="10"/>
      <c r="BC37" s="16"/>
      <c r="BD37" s="12"/>
      <c r="BE37" s="16"/>
      <c r="BF37" s="10"/>
      <c r="BG37" s="16"/>
      <c r="BH37" s="12"/>
      <c r="BI37" s="16"/>
      <c r="BJ37" s="10"/>
      <c r="BK37" s="16"/>
      <c r="BL37" s="12"/>
      <c r="BM37" s="16"/>
      <c r="BN37" s="10"/>
      <c r="BO37" s="16"/>
      <c r="BP37" s="12"/>
      <c r="BQ37" s="16"/>
      <c r="BR37" s="33"/>
      <c r="BS37" s="46" t="s">
        <v>47</v>
      </c>
      <c r="BT37" s="18"/>
      <c r="BU37" s="18"/>
      <c r="BV37" s="18" t="s">
        <v>80</v>
      </c>
      <c r="BW37" s="18"/>
      <c r="BX37" s="34" t="s">
        <v>80</v>
      </c>
      <c r="BY37" s="35"/>
      <c r="BZ37" s="1" t="s">
        <v>70</v>
      </c>
    </row>
    <row r="38" spans="1:78" s="20" customFormat="1" ht="148.5" x14ac:dyDescent="0.4">
      <c r="A38" s="12">
        <v>34</v>
      </c>
      <c r="B38" s="13" t="s">
        <v>22</v>
      </c>
      <c r="C38" s="13" t="s">
        <v>23</v>
      </c>
      <c r="D38" s="13" t="s">
        <v>25</v>
      </c>
      <c r="E38" s="1" t="s">
        <v>185</v>
      </c>
      <c r="F38" s="1" t="s">
        <v>57</v>
      </c>
      <c r="G38" s="14" t="s">
        <v>202</v>
      </c>
      <c r="H38" s="15" t="s">
        <v>80</v>
      </c>
      <c r="I38" s="98" t="str">
        <f t="shared" si="1"/>
        <v/>
      </c>
      <c r="J38" s="10"/>
      <c r="K38" s="16"/>
      <c r="L38" s="12"/>
      <c r="M38" s="16"/>
      <c r="N38" s="10"/>
      <c r="O38" s="16"/>
      <c r="P38" s="12"/>
      <c r="Q38" s="16"/>
      <c r="R38" s="10" t="s">
        <v>169</v>
      </c>
      <c r="S38" s="16">
        <v>46266</v>
      </c>
      <c r="T38" s="12"/>
      <c r="U38" s="16">
        <v>46268</v>
      </c>
      <c r="V38" s="10"/>
      <c r="W38" s="16"/>
      <c r="X38" s="12"/>
      <c r="Y38" s="16"/>
      <c r="Z38" s="10"/>
      <c r="AA38" s="16"/>
      <c r="AB38" s="12"/>
      <c r="AC38" s="16"/>
      <c r="AD38" s="10"/>
      <c r="AE38" s="16"/>
      <c r="AF38" s="12"/>
      <c r="AG38" s="16"/>
      <c r="AH38" s="10"/>
      <c r="AI38" s="16"/>
      <c r="AJ38" s="12"/>
      <c r="AK38" s="16"/>
      <c r="AL38" s="10"/>
      <c r="AM38" s="16"/>
      <c r="AN38" s="12"/>
      <c r="AO38" s="16"/>
      <c r="AP38" s="10"/>
      <c r="AQ38" s="16"/>
      <c r="AR38" s="12"/>
      <c r="AS38" s="16"/>
      <c r="AT38" s="10"/>
      <c r="AU38" s="16"/>
      <c r="AV38" s="12"/>
      <c r="AW38" s="16"/>
      <c r="AX38" s="10"/>
      <c r="AY38" s="16"/>
      <c r="AZ38" s="12"/>
      <c r="BA38" s="16"/>
      <c r="BB38" s="10"/>
      <c r="BC38" s="16"/>
      <c r="BD38" s="12"/>
      <c r="BE38" s="16"/>
      <c r="BF38" s="10"/>
      <c r="BG38" s="16"/>
      <c r="BH38" s="12"/>
      <c r="BI38" s="16"/>
      <c r="BJ38" s="10"/>
      <c r="BK38" s="16"/>
      <c r="BL38" s="12"/>
      <c r="BM38" s="16"/>
      <c r="BN38" s="10"/>
      <c r="BO38" s="16"/>
      <c r="BP38" s="12"/>
      <c r="BQ38" s="16"/>
      <c r="BR38" s="33"/>
      <c r="BS38" s="47" t="s">
        <v>48</v>
      </c>
      <c r="BT38" s="18"/>
      <c r="BU38" s="18"/>
      <c r="BV38" s="18" t="s">
        <v>80</v>
      </c>
      <c r="BW38" s="18"/>
      <c r="BX38" s="34" t="s">
        <v>80</v>
      </c>
      <c r="BY38" s="35"/>
      <c r="BZ38" s="1" t="s">
        <v>71</v>
      </c>
    </row>
    <row r="39" spans="1:78" s="20" customFormat="1" ht="99" x14ac:dyDescent="0.4">
      <c r="A39" s="12">
        <v>35</v>
      </c>
      <c r="B39" s="13" t="s">
        <v>22</v>
      </c>
      <c r="C39" s="13" t="s">
        <v>23</v>
      </c>
      <c r="D39" s="13" t="s">
        <v>25</v>
      </c>
      <c r="E39" s="1" t="s">
        <v>186</v>
      </c>
      <c r="F39" s="1" t="s">
        <v>57</v>
      </c>
      <c r="G39" s="14" t="s">
        <v>202</v>
      </c>
      <c r="H39" s="15" t="s">
        <v>80</v>
      </c>
      <c r="I39" s="98" t="str">
        <f t="shared" si="1"/>
        <v/>
      </c>
      <c r="J39" s="10"/>
      <c r="K39" s="16"/>
      <c r="L39" s="12"/>
      <c r="M39" s="16"/>
      <c r="N39" s="10"/>
      <c r="O39" s="16"/>
      <c r="P39" s="12"/>
      <c r="Q39" s="16"/>
      <c r="R39" s="10" t="s">
        <v>169</v>
      </c>
      <c r="S39" s="16">
        <v>46266</v>
      </c>
      <c r="T39" s="12"/>
      <c r="U39" s="16">
        <v>46268</v>
      </c>
      <c r="V39" s="10"/>
      <c r="W39" s="16"/>
      <c r="X39" s="12"/>
      <c r="Y39" s="16"/>
      <c r="Z39" s="10"/>
      <c r="AA39" s="16"/>
      <c r="AB39" s="12"/>
      <c r="AC39" s="16"/>
      <c r="AD39" s="10"/>
      <c r="AE39" s="16"/>
      <c r="AF39" s="12"/>
      <c r="AG39" s="16"/>
      <c r="AH39" s="10"/>
      <c r="AI39" s="16"/>
      <c r="AJ39" s="12"/>
      <c r="AK39" s="16"/>
      <c r="AL39" s="10"/>
      <c r="AM39" s="16"/>
      <c r="AN39" s="12"/>
      <c r="AO39" s="16"/>
      <c r="AP39" s="10"/>
      <c r="AQ39" s="16"/>
      <c r="AR39" s="12"/>
      <c r="AS39" s="16"/>
      <c r="AT39" s="10"/>
      <c r="AU39" s="16"/>
      <c r="AV39" s="12"/>
      <c r="AW39" s="16"/>
      <c r="AX39" s="10"/>
      <c r="AY39" s="16"/>
      <c r="AZ39" s="12"/>
      <c r="BA39" s="16"/>
      <c r="BB39" s="10"/>
      <c r="BC39" s="16"/>
      <c r="BD39" s="12"/>
      <c r="BE39" s="16"/>
      <c r="BF39" s="10"/>
      <c r="BG39" s="16"/>
      <c r="BH39" s="12"/>
      <c r="BI39" s="16"/>
      <c r="BJ39" s="10"/>
      <c r="BK39" s="16"/>
      <c r="BL39" s="12"/>
      <c r="BM39" s="16"/>
      <c r="BN39" s="10"/>
      <c r="BO39" s="16"/>
      <c r="BP39" s="12"/>
      <c r="BQ39" s="16"/>
      <c r="BR39" s="33"/>
      <c r="BS39" s="47" t="s">
        <v>48</v>
      </c>
      <c r="BT39" s="18"/>
      <c r="BU39" s="18"/>
      <c r="BV39" s="18" t="s">
        <v>80</v>
      </c>
      <c r="BW39" s="18"/>
      <c r="BX39" s="34" t="s">
        <v>80</v>
      </c>
      <c r="BY39" s="35"/>
      <c r="BZ39" s="1" t="s">
        <v>71</v>
      </c>
    </row>
    <row r="40" spans="1:78" s="20" customFormat="1" ht="84" x14ac:dyDescent="0.4">
      <c r="A40" s="12">
        <v>36</v>
      </c>
      <c r="B40" s="13" t="s">
        <v>22</v>
      </c>
      <c r="C40" s="13" t="s">
        <v>23</v>
      </c>
      <c r="D40" s="13" t="s">
        <v>25</v>
      </c>
      <c r="E40" s="96" t="s">
        <v>187</v>
      </c>
      <c r="F40" s="1" t="s">
        <v>65</v>
      </c>
      <c r="G40" s="14" t="s">
        <v>206</v>
      </c>
      <c r="H40" s="15" t="s">
        <v>80</v>
      </c>
      <c r="I40" s="98" t="str">
        <f t="shared" si="1"/>
        <v/>
      </c>
      <c r="J40" s="10"/>
      <c r="K40" s="16"/>
      <c r="L40" s="12"/>
      <c r="M40" s="16"/>
      <c r="N40" s="10"/>
      <c r="O40" s="16"/>
      <c r="P40" s="12"/>
      <c r="Q40" s="16"/>
      <c r="R40" s="10"/>
      <c r="S40" s="16"/>
      <c r="T40" s="12"/>
      <c r="U40" s="16"/>
      <c r="V40" s="10"/>
      <c r="W40" s="16"/>
      <c r="X40" s="12"/>
      <c r="Y40" s="16"/>
      <c r="Z40" s="10" t="s">
        <v>169</v>
      </c>
      <c r="AA40" s="16">
        <v>46296</v>
      </c>
      <c r="AB40" s="12"/>
      <c r="AC40" s="16">
        <v>46298</v>
      </c>
      <c r="AD40" s="10"/>
      <c r="AE40" s="16"/>
      <c r="AF40" s="12"/>
      <c r="AG40" s="16"/>
      <c r="AH40" s="10"/>
      <c r="AI40" s="16"/>
      <c r="AJ40" s="12"/>
      <c r="AK40" s="16"/>
      <c r="AL40" s="10"/>
      <c r="AM40" s="16"/>
      <c r="AN40" s="12"/>
      <c r="AO40" s="16"/>
      <c r="AP40" s="10"/>
      <c r="AQ40" s="16"/>
      <c r="AR40" s="12"/>
      <c r="AS40" s="16"/>
      <c r="AT40" s="10"/>
      <c r="AU40" s="16"/>
      <c r="AV40" s="12"/>
      <c r="AW40" s="16"/>
      <c r="AX40" s="10"/>
      <c r="AY40" s="16"/>
      <c r="AZ40" s="12"/>
      <c r="BA40" s="16"/>
      <c r="BB40" s="10"/>
      <c r="BC40" s="16"/>
      <c r="BD40" s="12"/>
      <c r="BE40" s="16"/>
      <c r="BF40" s="10"/>
      <c r="BG40" s="16"/>
      <c r="BH40" s="12"/>
      <c r="BI40" s="16"/>
      <c r="BJ40" s="10"/>
      <c r="BK40" s="16"/>
      <c r="BL40" s="12"/>
      <c r="BM40" s="16"/>
      <c r="BN40" s="10"/>
      <c r="BO40" s="16"/>
      <c r="BP40" s="12"/>
      <c r="BQ40" s="16"/>
      <c r="BR40" s="33"/>
      <c r="BS40" s="47" t="s">
        <v>48</v>
      </c>
      <c r="BT40" s="18"/>
      <c r="BU40" s="18"/>
      <c r="BV40" s="18"/>
      <c r="BW40" s="18" t="s">
        <v>80</v>
      </c>
      <c r="BX40" s="34" t="s">
        <v>80</v>
      </c>
      <c r="BY40" s="35"/>
      <c r="BZ40" s="1" t="s">
        <v>71</v>
      </c>
    </row>
    <row r="41" spans="1:78" s="20" customFormat="1" ht="84" x14ac:dyDescent="0.4">
      <c r="A41" s="12">
        <v>37</v>
      </c>
      <c r="B41" s="13" t="s">
        <v>22</v>
      </c>
      <c r="C41" s="13" t="s">
        <v>23</v>
      </c>
      <c r="D41" s="13" t="s">
        <v>25</v>
      </c>
      <c r="E41" s="1" t="s">
        <v>188</v>
      </c>
      <c r="F41" s="1" t="s">
        <v>65</v>
      </c>
      <c r="G41" s="14" t="s">
        <v>206</v>
      </c>
      <c r="H41" s="15" t="s">
        <v>80</v>
      </c>
      <c r="I41" s="98" t="str">
        <f t="shared" si="1"/>
        <v/>
      </c>
      <c r="J41" s="10"/>
      <c r="K41" s="16"/>
      <c r="L41" s="12"/>
      <c r="M41" s="16"/>
      <c r="N41" s="10"/>
      <c r="O41" s="16"/>
      <c r="P41" s="12"/>
      <c r="Q41" s="16"/>
      <c r="R41" s="10"/>
      <c r="S41" s="16"/>
      <c r="T41" s="12"/>
      <c r="U41" s="16"/>
      <c r="V41" s="10"/>
      <c r="W41" s="16"/>
      <c r="X41" s="12"/>
      <c r="Y41" s="16"/>
      <c r="Z41" s="10" t="s">
        <v>169</v>
      </c>
      <c r="AA41" s="16">
        <v>46296</v>
      </c>
      <c r="AB41" s="12"/>
      <c r="AC41" s="16">
        <v>46298</v>
      </c>
      <c r="AD41" s="10"/>
      <c r="AE41" s="16"/>
      <c r="AF41" s="12"/>
      <c r="AG41" s="16"/>
      <c r="AH41" s="10"/>
      <c r="AI41" s="16"/>
      <c r="AJ41" s="12"/>
      <c r="AK41" s="16"/>
      <c r="AL41" s="10"/>
      <c r="AM41" s="16"/>
      <c r="AN41" s="12"/>
      <c r="AO41" s="16"/>
      <c r="AP41" s="10"/>
      <c r="AQ41" s="16"/>
      <c r="AR41" s="12"/>
      <c r="AS41" s="16"/>
      <c r="AT41" s="10"/>
      <c r="AU41" s="16"/>
      <c r="AV41" s="12"/>
      <c r="AW41" s="16"/>
      <c r="AX41" s="10"/>
      <c r="AY41" s="16"/>
      <c r="AZ41" s="12"/>
      <c r="BA41" s="16"/>
      <c r="BB41" s="10"/>
      <c r="BC41" s="16"/>
      <c r="BD41" s="12"/>
      <c r="BE41" s="16"/>
      <c r="BF41" s="10"/>
      <c r="BG41" s="16"/>
      <c r="BH41" s="12"/>
      <c r="BI41" s="16"/>
      <c r="BJ41" s="10"/>
      <c r="BK41" s="16"/>
      <c r="BL41" s="12"/>
      <c r="BM41" s="16"/>
      <c r="BN41" s="10"/>
      <c r="BO41" s="16"/>
      <c r="BP41" s="12"/>
      <c r="BQ41" s="16"/>
      <c r="BR41" s="33"/>
      <c r="BS41" s="47" t="s">
        <v>48</v>
      </c>
      <c r="BT41" s="18"/>
      <c r="BU41" s="18"/>
      <c r="BV41" s="18"/>
      <c r="BW41" s="18" t="s">
        <v>80</v>
      </c>
      <c r="BX41" s="34" t="s">
        <v>80</v>
      </c>
      <c r="BY41" s="35"/>
      <c r="BZ41" s="1" t="s">
        <v>71</v>
      </c>
    </row>
    <row r="42" spans="1:78" s="20" customFormat="1" ht="84.75" customHeight="1" x14ac:dyDescent="0.4">
      <c r="A42" s="12">
        <v>38</v>
      </c>
      <c r="B42" s="13" t="s">
        <v>22</v>
      </c>
      <c r="C42" s="13" t="s">
        <v>26</v>
      </c>
      <c r="D42" s="13" t="s">
        <v>26</v>
      </c>
      <c r="E42" s="96" t="s">
        <v>189</v>
      </c>
      <c r="F42" s="1" t="s">
        <v>65</v>
      </c>
      <c r="G42" s="14" t="s">
        <v>207</v>
      </c>
      <c r="H42" s="15" t="s">
        <v>80</v>
      </c>
      <c r="I42" s="98" t="str">
        <f t="shared" si="1"/>
        <v/>
      </c>
      <c r="J42" s="10"/>
      <c r="K42" s="16"/>
      <c r="L42" s="12"/>
      <c r="M42" s="16"/>
      <c r="N42" s="10"/>
      <c r="O42" s="16"/>
      <c r="P42" s="12"/>
      <c r="Q42" s="16"/>
      <c r="R42" s="10"/>
      <c r="S42" s="16"/>
      <c r="T42" s="12"/>
      <c r="U42" s="16"/>
      <c r="V42" s="10"/>
      <c r="W42" s="16"/>
      <c r="X42" s="12"/>
      <c r="Y42" s="16"/>
      <c r="Z42" s="10" t="s">
        <v>169</v>
      </c>
      <c r="AA42" s="16">
        <v>46296</v>
      </c>
      <c r="AB42" s="12"/>
      <c r="AC42" s="16">
        <v>46298</v>
      </c>
      <c r="AD42" s="10"/>
      <c r="AE42" s="16"/>
      <c r="AF42" s="12"/>
      <c r="AG42" s="16"/>
      <c r="AH42" s="10"/>
      <c r="AI42" s="16"/>
      <c r="AJ42" s="12"/>
      <c r="AK42" s="16"/>
      <c r="AL42" s="10"/>
      <c r="AM42" s="16"/>
      <c r="AN42" s="12"/>
      <c r="AO42" s="16"/>
      <c r="AP42" s="10"/>
      <c r="AQ42" s="16"/>
      <c r="AR42" s="12"/>
      <c r="AS42" s="16"/>
      <c r="AT42" s="10"/>
      <c r="AU42" s="16"/>
      <c r="AV42" s="12"/>
      <c r="AW42" s="16"/>
      <c r="AX42" s="10"/>
      <c r="AY42" s="16"/>
      <c r="AZ42" s="12"/>
      <c r="BA42" s="16"/>
      <c r="BB42" s="10"/>
      <c r="BC42" s="16"/>
      <c r="BD42" s="12"/>
      <c r="BE42" s="16"/>
      <c r="BF42" s="10"/>
      <c r="BG42" s="16"/>
      <c r="BH42" s="12"/>
      <c r="BI42" s="16"/>
      <c r="BJ42" s="10"/>
      <c r="BK42" s="16"/>
      <c r="BL42" s="12"/>
      <c r="BM42" s="16"/>
      <c r="BN42" s="10"/>
      <c r="BO42" s="16"/>
      <c r="BP42" s="12"/>
      <c r="BQ42" s="16"/>
      <c r="BR42" s="33"/>
      <c r="BS42" s="48" t="s">
        <v>72</v>
      </c>
      <c r="BT42" s="18"/>
      <c r="BU42" s="18"/>
      <c r="BV42" s="18"/>
      <c r="BW42" s="18" t="s">
        <v>80</v>
      </c>
      <c r="BX42" s="34" t="s">
        <v>80</v>
      </c>
      <c r="BY42" s="35"/>
      <c r="BZ42" s="1"/>
    </row>
    <row r="43" spans="1:78" s="20" customFormat="1" ht="95.25" customHeight="1" x14ac:dyDescent="0.4">
      <c r="A43" s="12">
        <v>39</v>
      </c>
      <c r="B43" s="13" t="s">
        <v>22</v>
      </c>
      <c r="C43" s="13" t="s">
        <v>26</v>
      </c>
      <c r="D43" s="13" t="s">
        <v>26</v>
      </c>
      <c r="E43" s="96" t="s">
        <v>190</v>
      </c>
      <c r="F43" s="1" t="s">
        <v>65</v>
      </c>
      <c r="G43" s="14" t="s">
        <v>208</v>
      </c>
      <c r="H43" s="15" t="s">
        <v>80</v>
      </c>
      <c r="I43" s="98" t="str">
        <f t="shared" si="1"/>
        <v/>
      </c>
      <c r="J43" s="10"/>
      <c r="K43" s="16"/>
      <c r="L43" s="12"/>
      <c r="M43" s="16"/>
      <c r="N43" s="10"/>
      <c r="O43" s="16"/>
      <c r="P43" s="12"/>
      <c r="Q43" s="16"/>
      <c r="R43" s="10"/>
      <c r="S43" s="16"/>
      <c r="T43" s="12"/>
      <c r="U43" s="16"/>
      <c r="V43" s="10"/>
      <c r="W43" s="16"/>
      <c r="X43" s="12"/>
      <c r="Y43" s="16"/>
      <c r="Z43" s="10" t="s">
        <v>169</v>
      </c>
      <c r="AA43" s="16">
        <v>46296</v>
      </c>
      <c r="AB43" s="12"/>
      <c r="AC43" s="16">
        <v>46298</v>
      </c>
      <c r="AD43" s="10"/>
      <c r="AE43" s="16"/>
      <c r="AF43" s="12"/>
      <c r="AG43" s="16"/>
      <c r="AH43" s="10"/>
      <c r="AI43" s="16"/>
      <c r="AJ43" s="12"/>
      <c r="AK43" s="16"/>
      <c r="AL43" s="10"/>
      <c r="AM43" s="16"/>
      <c r="AN43" s="12"/>
      <c r="AO43" s="16"/>
      <c r="AP43" s="10"/>
      <c r="AQ43" s="16"/>
      <c r="AR43" s="12"/>
      <c r="AS43" s="16"/>
      <c r="AT43" s="10"/>
      <c r="AU43" s="16"/>
      <c r="AV43" s="12"/>
      <c r="AW43" s="16"/>
      <c r="AX43" s="10"/>
      <c r="AY43" s="16"/>
      <c r="AZ43" s="12"/>
      <c r="BA43" s="16"/>
      <c r="BB43" s="10"/>
      <c r="BC43" s="16"/>
      <c r="BD43" s="12"/>
      <c r="BE43" s="16"/>
      <c r="BF43" s="10"/>
      <c r="BG43" s="16"/>
      <c r="BH43" s="12"/>
      <c r="BI43" s="16"/>
      <c r="BJ43" s="10"/>
      <c r="BK43" s="16"/>
      <c r="BL43" s="12"/>
      <c r="BM43" s="16"/>
      <c r="BN43" s="10"/>
      <c r="BO43" s="16"/>
      <c r="BP43" s="12"/>
      <c r="BQ43" s="16"/>
      <c r="BR43" s="33"/>
      <c r="BS43" s="48" t="s">
        <v>72</v>
      </c>
      <c r="BT43" s="18"/>
      <c r="BU43" s="18"/>
      <c r="BV43" s="18"/>
      <c r="BW43" s="18" t="s">
        <v>80</v>
      </c>
      <c r="BX43" s="34" t="s">
        <v>80</v>
      </c>
      <c r="BY43" s="35"/>
      <c r="BZ43" s="1"/>
    </row>
    <row r="44" spans="1:78" s="20" customFormat="1" ht="91.5" customHeight="1" x14ac:dyDescent="0.4">
      <c r="A44" s="12">
        <v>40</v>
      </c>
      <c r="B44" s="13" t="s">
        <v>22</v>
      </c>
      <c r="C44" s="13" t="s">
        <v>26</v>
      </c>
      <c r="D44" s="13" t="s">
        <v>27</v>
      </c>
      <c r="E44" s="96" t="s">
        <v>191</v>
      </c>
      <c r="F44" s="1" t="s">
        <v>65</v>
      </c>
      <c r="G44" s="14" t="s">
        <v>209</v>
      </c>
      <c r="H44" s="15" t="s">
        <v>80</v>
      </c>
      <c r="I44" s="98" t="str">
        <f t="shared" si="1"/>
        <v/>
      </c>
      <c r="J44" s="10"/>
      <c r="K44" s="16"/>
      <c r="L44" s="12"/>
      <c r="M44" s="16"/>
      <c r="N44" s="10"/>
      <c r="O44" s="16"/>
      <c r="P44" s="12"/>
      <c r="Q44" s="16"/>
      <c r="R44" s="10"/>
      <c r="S44" s="16"/>
      <c r="T44" s="12"/>
      <c r="U44" s="16"/>
      <c r="V44" s="10"/>
      <c r="W44" s="16"/>
      <c r="X44" s="12"/>
      <c r="Y44" s="16"/>
      <c r="Z44" s="10" t="s">
        <v>169</v>
      </c>
      <c r="AA44" s="16">
        <v>46296</v>
      </c>
      <c r="AB44" s="12"/>
      <c r="AC44" s="16">
        <v>46298</v>
      </c>
      <c r="AD44" s="10"/>
      <c r="AE44" s="16"/>
      <c r="AF44" s="12"/>
      <c r="AG44" s="16"/>
      <c r="AH44" s="10"/>
      <c r="AI44" s="16"/>
      <c r="AJ44" s="12"/>
      <c r="AK44" s="16"/>
      <c r="AL44" s="10"/>
      <c r="AM44" s="16"/>
      <c r="AN44" s="12"/>
      <c r="AO44" s="16"/>
      <c r="AP44" s="10"/>
      <c r="AQ44" s="16"/>
      <c r="AR44" s="12"/>
      <c r="AS44" s="16"/>
      <c r="AT44" s="10"/>
      <c r="AU44" s="16"/>
      <c r="AV44" s="12"/>
      <c r="AW44" s="16"/>
      <c r="AX44" s="10"/>
      <c r="AY44" s="16"/>
      <c r="AZ44" s="12"/>
      <c r="BA44" s="16"/>
      <c r="BB44" s="10"/>
      <c r="BC44" s="16"/>
      <c r="BD44" s="12"/>
      <c r="BE44" s="16"/>
      <c r="BF44" s="10"/>
      <c r="BG44" s="16"/>
      <c r="BH44" s="12"/>
      <c r="BI44" s="16"/>
      <c r="BJ44" s="10"/>
      <c r="BK44" s="16"/>
      <c r="BL44" s="12"/>
      <c r="BM44" s="16"/>
      <c r="BN44" s="10"/>
      <c r="BO44" s="16"/>
      <c r="BP44" s="12"/>
      <c r="BQ44" s="16"/>
      <c r="BR44" s="33"/>
      <c r="BS44" s="49" t="s">
        <v>49</v>
      </c>
      <c r="BT44" s="18"/>
      <c r="BU44" s="18"/>
      <c r="BV44" s="18"/>
      <c r="BW44" s="18" t="s">
        <v>80</v>
      </c>
      <c r="BX44" s="34" t="s">
        <v>80</v>
      </c>
      <c r="BY44" s="35"/>
      <c r="BZ44" s="1"/>
    </row>
    <row r="45" spans="1:78" s="20" customFormat="1" ht="103.5" customHeight="1" x14ac:dyDescent="0.4">
      <c r="A45" s="12">
        <v>41</v>
      </c>
      <c r="B45" s="13" t="s">
        <v>22</v>
      </c>
      <c r="C45" s="13" t="s">
        <v>28</v>
      </c>
      <c r="D45" s="13" t="s">
        <v>29</v>
      </c>
      <c r="E45" s="96" t="s">
        <v>195</v>
      </c>
      <c r="F45" s="1" t="s">
        <v>57</v>
      </c>
      <c r="G45" s="14" t="s">
        <v>196</v>
      </c>
      <c r="H45" s="15" t="s">
        <v>80</v>
      </c>
      <c r="I45" s="98" t="str">
        <f t="shared" si="1"/>
        <v/>
      </c>
      <c r="J45" s="10"/>
      <c r="K45" s="16"/>
      <c r="L45" s="12"/>
      <c r="M45" s="16"/>
      <c r="N45" s="10"/>
      <c r="O45" s="16"/>
      <c r="P45" s="12"/>
      <c r="Q45" s="16"/>
      <c r="R45" s="10" t="s">
        <v>169</v>
      </c>
      <c r="S45" s="16">
        <v>46266</v>
      </c>
      <c r="T45" s="12"/>
      <c r="U45" s="16">
        <v>46268</v>
      </c>
      <c r="V45" s="10"/>
      <c r="W45" s="16"/>
      <c r="X45" s="12"/>
      <c r="Y45" s="16"/>
      <c r="Z45" s="10"/>
      <c r="AA45" s="16"/>
      <c r="AB45" s="12"/>
      <c r="AC45" s="16"/>
      <c r="AD45" s="10"/>
      <c r="AE45" s="16"/>
      <c r="AF45" s="12"/>
      <c r="AG45" s="16"/>
      <c r="AH45" s="10"/>
      <c r="AI45" s="16"/>
      <c r="AJ45" s="12"/>
      <c r="AK45" s="16"/>
      <c r="AL45" s="10"/>
      <c r="AM45" s="16"/>
      <c r="AN45" s="12"/>
      <c r="AO45" s="16"/>
      <c r="AP45" s="10"/>
      <c r="AQ45" s="16"/>
      <c r="AR45" s="12"/>
      <c r="AS45" s="16"/>
      <c r="AT45" s="10"/>
      <c r="AU45" s="16"/>
      <c r="AV45" s="12"/>
      <c r="AW45" s="16"/>
      <c r="AX45" s="10"/>
      <c r="AY45" s="16"/>
      <c r="AZ45" s="12"/>
      <c r="BA45" s="16"/>
      <c r="BB45" s="10"/>
      <c r="BC45" s="16"/>
      <c r="BD45" s="12"/>
      <c r="BE45" s="16"/>
      <c r="BF45" s="10"/>
      <c r="BG45" s="16"/>
      <c r="BH45" s="12"/>
      <c r="BI45" s="16"/>
      <c r="BJ45" s="10"/>
      <c r="BK45" s="16"/>
      <c r="BL45" s="12"/>
      <c r="BM45" s="16"/>
      <c r="BN45" s="10"/>
      <c r="BO45" s="16"/>
      <c r="BP45" s="12"/>
      <c r="BQ45" s="16"/>
      <c r="BR45" s="33"/>
      <c r="BS45" s="50" t="s">
        <v>50</v>
      </c>
      <c r="BT45" s="18"/>
      <c r="BU45" s="18"/>
      <c r="BV45" s="18" t="s">
        <v>80</v>
      </c>
      <c r="BW45" s="18"/>
      <c r="BX45" s="34"/>
      <c r="BY45" s="35" t="s">
        <v>80</v>
      </c>
      <c r="BZ45" s="1" t="s">
        <v>73</v>
      </c>
    </row>
    <row r="46" spans="1:78" s="20" customFormat="1" ht="115.5" x14ac:dyDescent="0.4">
      <c r="A46" s="12">
        <v>42</v>
      </c>
      <c r="B46" s="13" t="s">
        <v>22</v>
      </c>
      <c r="C46" s="13" t="s">
        <v>28</v>
      </c>
      <c r="D46" s="13" t="s">
        <v>30</v>
      </c>
      <c r="E46" s="1" t="s">
        <v>159</v>
      </c>
      <c r="F46" s="1" t="s">
        <v>57</v>
      </c>
      <c r="G46" s="14"/>
      <c r="H46" s="15" t="s">
        <v>80</v>
      </c>
      <c r="I46" s="98" t="str">
        <f t="shared" si="1"/>
        <v/>
      </c>
      <c r="J46" s="10"/>
      <c r="K46" s="16"/>
      <c r="L46" s="12"/>
      <c r="M46" s="16"/>
      <c r="N46" s="10"/>
      <c r="O46" s="16"/>
      <c r="P46" s="12"/>
      <c r="Q46" s="16"/>
      <c r="R46" s="10" t="s">
        <v>169</v>
      </c>
      <c r="S46" s="16">
        <v>46266</v>
      </c>
      <c r="T46" s="12"/>
      <c r="U46" s="16">
        <v>46268</v>
      </c>
      <c r="V46" s="10"/>
      <c r="W46" s="16"/>
      <c r="X46" s="12"/>
      <c r="Y46" s="16"/>
      <c r="Z46" s="10"/>
      <c r="AA46" s="16"/>
      <c r="AB46" s="12"/>
      <c r="AC46" s="16"/>
      <c r="AD46" s="10"/>
      <c r="AE46" s="16"/>
      <c r="AF46" s="12"/>
      <c r="AG46" s="16"/>
      <c r="AH46" s="10"/>
      <c r="AI46" s="16"/>
      <c r="AJ46" s="12"/>
      <c r="AK46" s="16"/>
      <c r="AL46" s="10"/>
      <c r="AM46" s="16"/>
      <c r="AN46" s="12"/>
      <c r="AO46" s="16"/>
      <c r="AP46" s="10"/>
      <c r="AQ46" s="16"/>
      <c r="AR46" s="12"/>
      <c r="AS46" s="16"/>
      <c r="AT46" s="10"/>
      <c r="AU46" s="16"/>
      <c r="AV46" s="12"/>
      <c r="AW46" s="16"/>
      <c r="AX46" s="10"/>
      <c r="AY46" s="16"/>
      <c r="AZ46" s="12"/>
      <c r="BA46" s="16"/>
      <c r="BB46" s="10"/>
      <c r="BC46" s="16"/>
      <c r="BD46" s="12"/>
      <c r="BE46" s="16"/>
      <c r="BF46" s="10"/>
      <c r="BG46" s="16"/>
      <c r="BH46" s="12"/>
      <c r="BI46" s="16"/>
      <c r="BJ46" s="10"/>
      <c r="BK46" s="16"/>
      <c r="BL46" s="12"/>
      <c r="BM46" s="16"/>
      <c r="BN46" s="10"/>
      <c r="BO46" s="16"/>
      <c r="BP46" s="12"/>
      <c r="BQ46" s="16"/>
      <c r="BR46" s="33"/>
      <c r="BS46" s="51" t="s">
        <v>51</v>
      </c>
      <c r="BT46" s="18"/>
      <c r="BU46" s="18"/>
      <c r="BV46" s="18" t="s">
        <v>80</v>
      </c>
      <c r="BW46" s="18"/>
      <c r="BX46" s="34" t="s">
        <v>80</v>
      </c>
      <c r="BY46" s="35"/>
      <c r="BZ46" s="1" t="s">
        <v>74</v>
      </c>
    </row>
    <row r="47" spans="1:78" s="20" customFormat="1" ht="115.5" x14ac:dyDescent="0.4">
      <c r="A47" s="12">
        <v>43</v>
      </c>
      <c r="B47" s="13" t="s">
        <v>22</v>
      </c>
      <c r="C47" s="13" t="s">
        <v>28</v>
      </c>
      <c r="D47" s="13" t="s">
        <v>30</v>
      </c>
      <c r="E47" s="1" t="s">
        <v>160</v>
      </c>
      <c r="F47" s="1" t="s">
        <v>57</v>
      </c>
      <c r="G47" s="14"/>
      <c r="H47" s="15" t="s">
        <v>80</v>
      </c>
      <c r="I47" s="98" t="str">
        <f t="shared" si="1"/>
        <v/>
      </c>
      <c r="J47" s="10"/>
      <c r="K47" s="16"/>
      <c r="L47" s="12"/>
      <c r="M47" s="16"/>
      <c r="N47" s="10"/>
      <c r="O47" s="16"/>
      <c r="P47" s="12"/>
      <c r="Q47" s="16"/>
      <c r="R47" s="10" t="s">
        <v>169</v>
      </c>
      <c r="S47" s="16">
        <v>46266</v>
      </c>
      <c r="T47" s="12"/>
      <c r="U47" s="16">
        <v>46268</v>
      </c>
      <c r="V47" s="10"/>
      <c r="W47" s="16"/>
      <c r="X47" s="12"/>
      <c r="Y47" s="16"/>
      <c r="Z47" s="10"/>
      <c r="AA47" s="16"/>
      <c r="AB47" s="12"/>
      <c r="AC47" s="16"/>
      <c r="AD47" s="10"/>
      <c r="AE47" s="16"/>
      <c r="AF47" s="12"/>
      <c r="AG47" s="16"/>
      <c r="AH47" s="10"/>
      <c r="AI47" s="16"/>
      <c r="AJ47" s="12"/>
      <c r="AK47" s="16"/>
      <c r="AL47" s="10"/>
      <c r="AM47" s="16"/>
      <c r="AN47" s="12"/>
      <c r="AO47" s="16"/>
      <c r="AP47" s="10"/>
      <c r="AQ47" s="16"/>
      <c r="AR47" s="12"/>
      <c r="AS47" s="16"/>
      <c r="AT47" s="10"/>
      <c r="AU47" s="16"/>
      <c r="AV47" s="12"/>
      <c r="AW47" s="16"/>
      <c r="AX47" s="10"/>
      <c r="AY47" s="16"/>
      <c r="AZ47" s="12"/>
      <c r="BA47" s="16"/>
      <c r="BB47" s="10"/>
      <c r="BC47" s="16"/>
      <c r="BD47" s="12"/>
      <c r="BE47" s="16"/>
      <c r="BF47" s="10"/>
      <c r="BG47" s="16"/>
      <c r="BH47" s="12"/>
      <c r="BI47" s="16"/>
      <c r="BJ47" s="10"/>
      <c r="BK47" s="16"/>
      <c r="BL47" s="12"/>
      <c r="BM47" s="16"/>
      <c r="BN47" s="10"/>
      <c r="BO47" s="16"/>
      <c r="BP47" s="12"/>
      <c r="BQ47" s="16"/>
      <c r="BR47" s="33"/>
      <c r="BS47" s="51" t="s">
        <v>51</v>
      </c>
      <c r="BT47" s="18"/>
      <c r="BU47" s="18"/>
      <c r="BV47" s="18" t="s">
        <v>80</v>
      </c>
      <c r="BW47" s="18"/>
      <c r="BX47" s="34" t="s">
        <v>80</v>
      </c>
      <c r="BY47" s="35"/>
      <c r="BZ47" s="1" t="s">
        <v>74</v>
      </c>
    </row>
    <row r="48" spans="1:78" s="20" customFormat="1" ht="115.5" x14ac:dyDescent="0.4">
      <c r="A48" s="12">
        <v>44</v>
      </c>
      <c r="B48" s="13" t="s">
        <v>22</v>
      </c>
      <c r="C48" s="13" t="s">
        <v>28</v>
      </c>
      <c r="D48" s="13" t="s">
        <v>30</v>
      </c>
      <c r="E48" s="96" t="s">
        <v>142</v>
      </c>
      <c r="F48" s="1" t="s">
        <v>57</v>
      </c>
      <c r="G48" s="14"/>
      <c r="H48" s="15" t="s">
        <v>80</v>
      </c>
      <c r="I48" s="98" t="str">
        <f t="shared" si="1"/>
        <v/>
      </c>
      <c r="J48" s="10"/>
      <c r="K48" s="16"/>
      <c r="L48" s="12"/>
      <c r="M48" s="16"/>
      <c r="N48" s="10"/>
      <c r="O48" s="16"/>
      <c r="P48" s="12"/>
      <c r="Q48" s="16"/>
      <c r="R48" s="10" t="s">
        <v>169</v>
      </c>
      <c r="S48" s="16">
        <v>46266</v>
      </c>
      <c r="T48" s="12"/>
      <c r="U48" s="16">
        <v>46268</v>
      </c>
      <c r="V48" s="10"/>
      <c r="W48" s="16"/>
      <c r="X48" s="12"/>
      <c r="Y48" s="16"/>
      <c r="Z48" s="10"/>
      <c r="AA48" s="16"/>
      <c r="AB48" s="12"/>
      <c r="AC48" s="16"/>
      <c r="AD48" s="10"/>
      <c r="AE48" s="16"/>
      <c r="AF48" s="12"/>
      <c r="AG48" s="16"/>
      <c r="AH48" s="10"/>
      <c r="AI48" s="16"/>
      <c r="AJ48" s="12"/>
      <c r="AK48" s="16"/>
      <c r="AL48" s="10"/>
      <c r="AM48" s="16"/>
      <c r="AN48" s="12"/>
      <c r="AO48" s="16"/>
      <c r="AP48" s="10"/>
      <c r="AQ48" s="16"/>
      <c r="AR48" s="12"/>
      <c r="AS48" s="16"/>
      <c r="AT48" s="10"/>
      <c r="AU48" s="16"/>
      <c r="AV48" s="12"/>
      <c r="AW48" s="16"/>
      <c r="AX48" s="10"/>
      <c r="AY48" s="16"/>
      <c r="AZ48" s="12"/>
      <c r="BA48" s="16"/>
      <c r="BB48" s="10"/>
      <c r="BC48" s="16"/>
      <c r="BD48" s="12"/>
      <c r="BE48" s="16"/>
      <c r="BF48" s="10"/>
      <c r="BG48" s="16"/>
      <c r="BH48" s="12"/>
      <c r="BI48" s="16"/>
      <c r="BJ48" s="10"/>
      <c r="BK48" s="16"/>
      <c r="BL48" s="12"/>
      <c r="BM48" s="16"/>
      <c r="BN48" s="10"/>
      <c r="BO48" s="16"/>
      <c r="BP48" s="12"/>
      <c r="BQ48" s="16"/>
      <c r="BR48" s="33"/>
      <c r="BS48" s="51" t="s">
        <v>51</v>
      </c>
      <c r="BT48" s="18"/>
      <c r="BU48" s="18"/>
      <c r="BV48" s="18" t="s">
        <v>80</v>
      </c>
      <c r="BW48" s="18"/>
      <c r="BX48" s="34" t="s">
        <v>80</v>
      </c>
      <c r="BY48" s="35"/>
      <c r="BZ48" s="1" t="s">
        <v>74</v>
      </c>
    </row>
    <row r="49" spans="1:78" s="20" customFormat="1" ht="115.5" x14ac:dyDescent="0.4">
      <c r="A49" s="12">
        <v>45</v>
      </c>
      <c r="B49" s="13" t="s">
        <v>22</v>
      </c>
      <c r="C49" s="13" t="s">
        <v>28</v>
      </c>
      <c r="D49" s="13" t="s">
        <v>30</v>
      </c>
      <c r="E49" s="96" t="s">
        <v>143</v>
      </c>
      <c r="F49" s="1" t="s">
        <v>57</v>
      </c>
      <c r="G49" s="14"/>
      <c r="H49" s="15" t="s">
        <v>80</v>
      </c>
      <c r="I49" s="98" t="str">
        <f t="shared" si="1"/>
        <v/>
      </c>
      <c r="J49" s="10"/>
      <c r="K49" s="16"/>
      <c r="L49" s="12"/>
      <c r="M49" s="16"/>
      <c r="N49" s="10"/>
      <c r="O49" s="16"/>
      <c r="P49" s="12"/>
      <c r="Q49" s="16"/>
      <c r="R49" s="10" t="s">
        <v>169</v>
      </c>
      <c r="S49" s="16">
        <v>46266</v>
      </c>
      <c r="T49" s="12"/>
      <c r="U49" s="16">
        <v>46268</v>
      </c>
      <c r="V49" s="10"/>
      <c r="W49" s="16"/>
      <c r="X49" s="12"/>
      <c r="Y49" s="16"/>
      <c r="Z49" s="10"/>
      <c r="AA49" s="16"/>
      <c r="AB49" s="12"/>
      <c r="AC49" s="16"/>
      <c r="AD49" s="10"/>
      <c r="AE49" s="16"/>
      <c r="AF49" s="12"/>
      <c r="AG49" s="16"/>
      <c r="AH49" s="10"/>
      <c r="AI49" s="16"/>
      <c r="AJ49" s="12"/>
      <c r="AK49" s="16"/>
      <c r="AL49" s="10"/>
      <c r="AM49" s="16"/>
      <c r="AN49" s="12"/>
      <c r="AO49" s="16"/>
      <c r="AP49" s="10"/>
      <c r="AQ49" s="16"/>
      <c r="AR49" s="12"/>
      <c r="AS49" s="16"/>
      <c r="AT49" s="10"/>
      <c r="AU49" s="16"/>
      <c r="AV49" s="12"/>
      <c r="AW49" s="16"/>
      <c r="AX49" s="10"/>
      <c r="AY49" s="16"/>
      <c r="AZ49" s="12"/>
      <c r="BA49" s="16"/>
      <c r="BB49" s="10"/>
      <c r="BC49" s="16"/>
      <c r="BD49" s="12"/>
      <c r="BE49" s="16"/>
      <c r="BF49" s="10"/>
      <c r="BG49" s="16"/>
      <c r="BH49" s="12"/>
      <c r="BI49" s="16"/>
      <c r="BJ49" s="10"/>
      <c r="BK49" s="16"/>
      <c r="BL49" s="12"/>
      <c r="BM49" s="16"/>
      <c r="BN49" s="10"/>
      <c r="BO49" s="16"/>
      <c r="BP49" s="12"/>
      <c r="BQ49" s="16"/>
      <c r="BR49" s="33"/>
      <c r="BS49" s="51" t="s">
        <v>51</v>
      </c>
      <c r="BT49" s="18"/>
      <c r="BU49" s="18"/>
      <c r="BV49" s="18" t="s">
        <v>80</v>
      </c>
      <c r="BW49" s="18"/>
      <c r="BX49" s="35" t="s">
        <v>80</v>
      </c>
      <c r="BY49" s="35"/>
      <c r="BZ49" s="1" t="s">
        <v>74</v>
      </c>
    </row>
    <row r="50" spans="1:78" s="20" customFormat="1" ht="297" x14ac:dyDescent="0.4">
      <c r="A50" s="12">
        <v>46</v>
      </c>
      <c r="B50" s="13" t="s">
        <v>22</v>
      </c>
      <c r="C50" s="13" t="s">
        <v>31</v>
      </c>
      <c r="D50" s="13" t="s">
        <v>32</v>
      </c>
      <c r="E50" s="96" t="s">
        <v>193</v>
      </c>
      <c r="F50" s="1" t="s">
        <v>65</v>
      </c>
      <c r="G50" s="14"/>
      <c r="H50" s="15" t="s">
        <v>80</v>
      </c>
      <c r="I50" s="98" t="str">
        <f t="shared" si="1"/>
        <v/>
      </c>
      <c r="J50" s="10"/>
      <c r="K50" s="16"/>
      <c r="L50" s="12"/>
      <c r="M50" s="16"/>
      <c r="N50" s="10"/>
      <c r="O50" s="16"/>
      <c r="P50" s="12"/>
      <c r="Q50" s="16"/>
      <c r="R50" s="10"/>
      <c r="S50" s="16"/>
      <c r="T50" s="12"/>
      <c r="U50" s="16"/>
      <c r="V50" s="10"/>
      <c r="W50" s="16"/>
      <c r="X50" s="12"/>
      <c r="Y50" s="16"/>
      <c r="Z50" s="10" t="s">
        <v>169</v>
      </c>
      <c r="AA50" s="16">
        <v>46296</v>
      </c>
      <c r="AB50" s="12"/>
      <c r="AC50" s="16">
        <v>46298</v>
      </c>
      <c r="AD50" s="10"/>
      <c r="AE50" s="16"/>
      <c r="AF50" s="12"/>
      <c r="AG50" s="16"/>
      <c r="AH50" s="10"/>
      <c r="AI50" s="16"/>
      <c r="AJ50" s="12"/>
      <c r="AK50" s="16"/>
      <c r="AL50" s="10"/>
      <c r="AM50" s="16"/>
      <c r="AN50" s="12"/>
      <c r="AO50" s="16"/>
      <c r="AP50" s="10"/>
      <c r="AQ50" s="16"/>
      <c r="AR50" s="12"/>
      <c r="AS50" s="16"/>
      <c r="AT50" s="10"/>
      <c r="AU50" s="16"/>
      <c r="AV50" s="12"/>
      <c r="AW50" s="16"/>
      <c r="AX50" s="10"/>
      <c r="AY50" s="16"/>
      <c r="AZ50" s="12"/>
      <c r="BA50" s="16"/>
      <c r="BB50" s="10"/>
      <c r="BC50" s="16"/>
      <c r="BD50" s="12"/>
      <c r="BE50" s="16"/>
      <c r="BF50" s="10"/>
      <c r="BG50" s="16"/>
      <c r="BH50" s="12"/>
      <c r="BI50" s="16"/>
      <c r="BJ50" s="10"/>
      <c r="BK50" s="16"/>
      <c r="BL50" s="12"/>
      <c r="BM50" s="16"/>
      <c r="BN50" s="10"/>
      <c r="BO50" s="16"/>
      <c r="BP50" s="12"/>
      <c r="BQ50" s="16"/>
      <c r="BR50" s="33"/>
      <c r="BS50" s="52" t="s">
        <v>52</v>
      </c>
      <c r="BT50" s="18"/>
      <c r="BU50" s="18"/>
      <c r="BV50" s="18"/>
      <c r="BW50" s="18" t="s">
        <v>80</v>
      </c>
      <c r="BX50" s="34" t="s">
        <v>80</v>
      </c>
      <c r="BY50" s="35"/>
      <c r="BZ50" s="1" t="s">
        <v>75</v>
      </c>
    </row>
    <row r="51" spans="1:78" s="20" customFormat="1" ht="67.5" x14ac:dyDescent="0.4">
      <c r="A51" s="12">
        <v>47</v>
      </c>
      <c r="B51" s="13" t="s">
        <v>22</v>
      </c>
      <c r="C51" s="13" t="s">
        <v>31</v>
      </c>
      <c r="D51" s="13" t="s">
        <v>33</v>
      </c>
      <c r="E51" s="96" t="s">
        <v>151</v>
      </c>
      <c r="F51" s="1" t="s">
        <v>65</v>
      </c>
      <c r="G51" s="14"/>
      <c r="H51" s="15" t="s">
        <v>80</v>
      </c>
      <c r="I51" s="98" t="str">
        <f t="shared" si="1"/>
        <v/>
      </c>
      <c r="J51" s="10"/>
      <c r="K51" s="16"/>
      <c r="L51" s="12"/>
      <c r="M51" s="16"/>
      <c r="N51" s="10"/>
      <c r="O51" s="16"/>
      <c r="P51" s="12"/>
      <c r="Q51" s="16"/>
      <c r="R51" s="10"/>
      <c r="S51" s="16"/>
      <c r="T51" s="12"/>
      <c r="U51" s="16"/>
      <c r="V51" s="10"/>
      <c r="W51" s="16"/>
      <c r="X51" s="12"/>
      <c r="Y51" s="16"/>
      <c r="Z51" s="10" t="s">
        <v>169</v>
      </c>
      <c r="AA51" s="16">
        <v>46296</v>
      </c>
      <c r="AB51" s="12"/>
      <c r="AC51" s="16">
        <v>46298</v>
      </c>
      <c r="AD51" s="10"/>
      <c r="AE51" s="16"/>
      <c r="AF51" s="12"/>
      <c r="AG51" s="16"/>
      <c r="AH51" s="10"/>
      <c r="AI51" s="16"/>
      <c r="AJ51" s="12"/>
      <c r="AK51" s="16"/>
      <c r="AL51" s="10"/>
      <c r="AM51" s="16"/>
      <c r="AN51" s="12"/>
      <c r="AO51" s="16"/>
      <c r="AP51" s="10"/>
      <c r="AQ51" s="16"/>
      <c r="AR51" s="12"/>
      <c r="AS51" s="16"/>
      <c r="AT51" s="10"/>
      <c r="AU51" s="16"/>
      <c r="AV51" s="12"/>
      <c r="AW51" s="16"/>
      <c r="AX51" s="10"/>
      <c r="AY51" s="16"/>
      <c r="AZ51" s="12"/>
      <c r="BA51" s="16"/>
      <c r="BB51" s="10"/>
      <c r="BC51" s="16"/>
      <c r="BD51" s="12"/>
      <c r="BE51" s="16"/>
      <c r="BF51" s="10"/>
      <c r="BG51" s="16"/>
      <c r="BH51" s="12"/>
      <c r="BI51" s="16"/>
      <c r="BJ51" s="10"/>
      <c r="BK51" s="16"/>
      <c r="BL51" s="12"/>
      <c r="BM51" s="16"/>
      <c r="BN51" s="10"/>
      <c r="BO51" s="16"/>
      <c r="BP51" s="12"/>
      <c r="BQ51" s="16"/>
      <c r="BR51" s="33"/>
      <c r="BS51" s="53" t="s">
        <v>53</v>
      </c>
      <c r="BT51" s="18"/>
      <c r="BU51" s="18"/>
      <c r="BV51" s="18"/>
      <c r="BW51" s="18" t="s">
        <v>80</v>
      </c>
      <c r="BX51" s="34" t="s">
        <v>80</v>
      </c>
      <c r="BY51" s="35"/>
      <c r="BZ51" s="1" t="s">
        <v>76</v>
      </c>
    </row>
    <row r="52" spans="1:78" s="20" customFormat="1" ht="67.5" x14ac:dyDescent="0.4">
      <c r="A52" s="12">
        <v>48</v>
      </c>
      <c r="B52" s="13" t="s">
        <v>22</v>
      </c>
      <c r="C52" s="13" t="s">
        <v>31</v>
      </c>
      <c r="D52" s="13" t="s">
        <v>34</v>
      </c>
      <c r="E52" s="96" t="s">
        <v>144</v>
      </c>
      <c r="F52" s="1" t="s">
        <v>65</v>
      </c>
      <c r="G52" s="14"/>
      <c r="H52" s="15" t="s">
        <v>80</v>
      </c>
      <c r="I52" s="98" t="str">
        <f t="shared" si="1"/>
        <v/>
      </c>
      <c r="J52" s="10"/>
      <c r="K52" s="16"/>
      <c r="L52" s="12"/>
      <c r="M52" s="16"/>
      <c r="N52" s="10"/>
      <c r="O52" s="16"/>
      <c r="P52" s="12"/>
      <c r="Q52" s="16"/>
      <c r="R52" s="10"/>
      <c r="S52" s="16"/>
      <c r="T52" s="12"/>
      <c r="U52" s="16"/>
      <c r="V52" s="10"/>
      <c r="W52" s="16"/>
      <c r="X52" s="12"/>
      <c r="Y52" s="16"/>
      <c r="Z52" s="10" t="s">
        <v>169</v>
      </c>
      <c r="AA52" s="16">
        <v>46296</v>
      </c>
      <c r="AB52" s="12"/>
      <c r="AC52" s="16">
        <v>46298</v>
      </c>
      <c r="AD52" s="10"/>
      <c r="AE52" s="16"/>
      <c r="AF52" s="12"/>
      <c r="AG52" s="16"/>
      <c r="AH52" s="10"/>
      <c r="AI52" s="16"/>
      <c r="AJ52" s="12"/>
      <c r="AK52" s="16"/>
      <c r="AL52" s="10"/>
      <c r="AM52" s="16"/>
      <c r="AN52" s="12"/>
      <c r="AO52" s="16"/>
      <c r="AP52" s="10"/>
      <c r="AQ52" s="16"/>
      <c r="AR52" s="12"/>
      <c r="AS52" s="16"/>
      <c r="AT52" s="10"/>
      <c r="AU52" s="16"/>
      <c r="AV52" s="12"/>
      <c r="AW52" s="16"/>
      <c r="AX52" s="10"/>
      <c r="AY52" s="16"/>
      <c r="AZ52" s="12"/>
      <c r="BA52" s="16"/>
      <c r="BB52" s="10"/>
      <c r="BC52" s="16"/>
      <c r="BD52" s="12"/>
      <c r="BE52" s="16"/>
      <c r="BF52" s="10"/>
      <c r="BG52" s="16"/>
      <c r="BH52" s="12"/>
      <c r="BI52" s="16"/>
      <c r="BJ52" s="10"/>
      <c r="BK52" s="16"/>
      <c r="BL52" s="12"/>
      <c r="BM52" s="16"/>
      <c r="BN52" s="10"/>
      <c r="BO52" s="16"/>
      <c r="BP52" s="12"/>
      <c r="BQ52" s="16"/>
      <c r="BR52" s="33"/>
      <c r="BS52" s="54" t="s">
        <v>54</v>
      </c>
      <c r="BT52" s="18"/>
      <c r="BU52" s="18"/>
      <c r="BV52" s="18"/>
      <c r="BW52" s="18" t="s">
        <v>80</v>
      </c>
      <c r="BX52" s="34" t="s">
        <v>80</v>
      </c>
      <c r="BY52" s="35"/>
      <c r="BZ52" s="1" t="s">
        <v>77</v>
      </c>
    </row>
    <row r="53" spans="1:78" s="20" customFormat="1" ht="115.5" x14ac:dyDescent="0.4">
      <c r="A53" s="12">
        <v>49</v>
      </c>
      <c r="B53" s="21" t="s">
        <v>35</v>
      </c>
      <c r="C53" s="21" t="s">
        <v>36</v>
      </c>
      <c r="D53" s="13" t="s">
        <v>37</v>
      </c>
      <c r="E53" s="96" t="s">
        <v>153</v>
      </c>
      <c r="F53" s="1" t="s">
        <v>65</v>
      </c>
      <c r="G53" s="14"/>
      <c r="H53" s="15" t="s">
        <v>80</v>
      </c>
      <c r="I53" s="98" t="str">
        <f t="shared" si="1"/>
        <v/>
      </c>
      <c r="J53" s="10"/>
      <c r="K53" s="16"/>
      <c r="L53" s="12"/>
      <c r="M53" s="16"/>
      <c r="N53" s="10"/>
      <c r="O53" s="16"/>
      <c r="P53" s="12"/>
      <c r="Q53" s="16"/>
      <c r="R53" s="10"/>
      <c r="S53" s="16"/>
      <c r="T53" s="12"/>
      <c r="U53" s="16"/>
      <c r="V53" s="10"/>
      <c r="W53" s="16"/>
      <c r="X53" s="12"/>
      <c r="Y53" s="16"/>
      <c r="Z53" s="10" t="s">
        <v>169</v>
      </c>
      <c r="AA53" s="16">
        <v>46296</v>
      </c>
      <c r="AB53" s="12"/>
      <c r="AC53" s="16">
        <v>46298</v>
      </c>
      <c r="AD53" s="10"/>
      <c r="AE53" s="16"/>
      <c r="AF53" s="12"/>
      <c r="AG53" s="16"/>
      <c r="AH53" s="10"/>
      <c r="AI53" s="16"/>
      <c r="AJ53" s="12"/>
      <c r="AK53" s="16"/>
      <c r="AL53" s="10"/>
      <c r="AM53" s="16"/>
      <c r="AN53" s="12"/>
      <c r="AO53" s="16"/>
      <c r="AP53" s="10"/>
      <c r="AQ53" s="16"/>
      <c r="AR53" s="12"/>
      <c r="AS53" s="16"/>
      <c r="AT53" s="10"/>
      <c r="AU53" s="16"/>
      <c r="AV53" s="12"/>
      <c r="AW53" s="16"/>
      <c r="AX53" s="10"/>
      <c r="AY53" s="16"/>
      <c r="AZ53" s="12"/>
      <c r="BA53" s="16"/>
      <c r="BB53" s="10"/>
      <c r="BC53" s="16"/>
      <c r="BD53" s="12"/>
      <c r="BE53" s="16"/>
      <c r="BF53" s="10"/>
      <c r="BG53" s="16"/>
      <c r="BH53" s="12"/>
      <c r="BI53" s="16"/>
      <c r="BJ53" s="10"/>
      <c r="BK53" s="16"/>
      <c r="BL53" s="12"/>
      <c r="BM53" s="16"/>
      <c r="BN53" s="10"/>
      <c r="BO53" s="16"/>
      <c r="BP53" s="12"/>
      <c r="BQ53" s="16"/>
      <c r="BR53" s="33"/>
      <c r="BS53" s="94" t="s">
        <v>150</v>
      </c>
      <c r="BT53" s="18"/>
      <c r="BU53" s="18"/>
      <c r="BV53" s="18"/>
      <c r="BW53" s="18" t="s">
        <v>80</v>
      </c>
      <c r="BX53" s="34" t="s">
        <v>80</v>
      </c>
      <c r="BY53" s="35"/>
      <c r="BZ53" s="1" t="s">
        <v>78</v>
      </c>
    </row>
    <row r="54" spans="1:78" x14ac:dyDescent="0.4">
      <c r="G54" s="23"/>
    </row>
    <row r="55" spans="1:78" s="26" customFormat="1" ht="18.75" hidden="1" x14ac:dyDescent="0.4">
      <c r="B55" s="27"/>
      <c r="C55" s="27"/>
      <c r="D55" s="27"/>
      <c r="G55" s="28"/>
      <c r="H55" s="26" t="s">
        <v>6</v>
      </c>
      <c r="I55" s="29" t="s">
        <v>166</v>
      </c>
      <c r="J55" s="26" t="s">
        <v>169</v>
      </c>
      <c r="BS55" s="29"/>
      <c r="BT55" s="27"/>
      <c r="BU55" s="27"/>
      <c r="BV55" s="27"/>
      <c r="BW55" s="27"/>
      <c r="BX55" s="27"/>
      <c r="BY55" s="27"/>
    </row>
    <row r="56" spans="1:78" ht="18.75" hidden="1" x14ac:dyDescent="0.4">
      <c r="G56" s="23"/>
      <c r="I56" s="29" t="s">
        <v>88</v>
      </c>
      <c r="J56" s="26" t="s">
        <v>170</v>
      </c>
    </row>
    <row r="57" spans="1:78" ht="18.75" hidden="1" x14ac:dyDescent="0.4">
      <c r="G57" s="23"/>
      <c r="I57" s="29" t="s">
        <v>172</v>
      </c>
      <c r="J57" s="26" t="s">
        <v>85</v>
      </c>
    </row>
    <row r="58" spans="1:78" x14ac:dyDescent="0.4">
      <c r="G58" s="23"/>
    </row>
    <row r="59" spans="1:78" x14ac:dyDescent="0.4">
      <c r="G59" s="23"/>
    </row>
    <row r="60" spans="1:78" x14ac:dyDescent="0.4">
      <c r="G60" s="23"/>
    </row>
    <row r="61" spans="1:78" x14ac:dyDescent="0.4">
      <c r="G61" s="23"/>
    </row>
    <row r="62" spans="1:78" x14ac:dyDescent="0.4">
      <c r="G62" s="23"/>
    </row>
    <row r="63" spans="1:78" x14ac:dyDescent="0.4">
      <c r="G63" s="23"/>
    </row>
    <row r="64" spans="1:78" x14ac:dyDescent="0.4">
      <c r="G64" s="23"/>
    </row>
    <row r="65" spans="7:7" x14ac:dyDescent="0.4">
      <c r="G65" s="23"/>
    </row>
    <row r="66" spans="7:7" x14ac:dyDescent="0.4">
      <c r="G66" s="23"/>
    </row>
    <row r="67" spans="7:7" x14ac:dyDescent="0.4">
      <c r="G67" s="23"/>
    </row>
    <row r="68" spans="7:7" x14ac:dyDescent="0.4">
      <c r="G68" s="23"/>
    </row>
    <row r="69" spans="7:7" x14ac:dyDescent="0.4">
      <c r="G69" s="23"/>
    </row>
    <row r="70" spans="7:7" x14ac:dyDescent="0.4">
      <c r="G70" s="23"/>
    </row>
    <row r="71" spans="7:7" x14ac:dyDescent="0.4">
      <c r="G71" s="23"/>
    </row>
    <row r="72" spans="7:7" x14ac:dyDescent="0.4">
      <c r="G72" s="23"/>
    </row>
    <row r="73" spans="7:7" x14ac:dyDescent="0.4">
      <c r="G73" s="23"/>
    </row>
    <row r="74" spans="7:7" x14ac:dyDescent="0.4">
      <c r="G74" s="23"/>
    </row>
    <row r="75" spans="7:7" x14ac:dyDescent="0.4">
      <c r="G75" s="23"/>
    </row>
    <row r="76" spans="7:7" x14ac:dyDescent="0.4">
      <c r="G76" s="23"/>
    </row>
    <row r="77" spans="7:7" x14ac:dyDescent="0.4">
      <c r="G77" s="23"/>
    </row>
    <row r="78" spans="7:7" x14ac:dyDescent="0.4">
      <c r="G78" s="23"/>
    </row>
  </sheetData>
  <autoFilter ref="A3:BZ3" xr:uid="{5E6462DD-9F3C-4B97-BDB9-38A324C93599}">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filterColumn colId="32" showButton="0"/>
    <filterColumn colId="34" showButton="0"/>
    <filterColumn colId="36" showButton="0"/>
    <filterColumn colId="38" showButton="0"/>
    <filterColumn colId="40" showButton="0"/>
    <filterColumn colId="42" showButton="0"/>
    <filterColumn colId="44" showButton="0"/>
    <filterColumn colId="46" showButton="0"/>
    <filterColumn colId="48" showButton="0"/>
    <sortState xmlns:xlrd2="http://schemas.microsoft.com/office/spreadsheetml/2017/richdata2" ref="A7:BZ53">
      <sortCondition ref="A3"/>
    </sortState>
  </autoFilter>
  <mergeCells count="64">
    <mergeCell ref="BX3:BX4"/>
    <mergeCell ref="BY3:BY4"/>
    <mergeCell ref="I2:I4"/>
    <mergeCell ref="BZ2:BZ4"/>
    <mergeCell ref="K3:L3"/>
    <mergeCell ref="BT2:BW2"/>
    <mergeCell ref="BV3:BV4"/>
    <mergeCell ref="BW3:BW4"/>
    <mergeCell ref="BS2:BS4"/>
    <mergeCell ref="BU3:BU4"/>
    <mergeCell ref="BT3:BT4"/>
    <mergeCell ref="BX2:BY2"/>
    <mergeCell ref="S3:T3"/>
    <mergeCell ref="W3:X3"/>
    <mergeCell ref="Z3:Z4"/>
    <mergeCell ref="AT3:AT4"/>
    <mergeCell ref="A2:A4"/>
    <mergeCell ref="B2:B4"/>
    <mergeCell ref="C2:C4"/>
    <mergeCell ref="D2:D4"/>
    <mergeCell ref="E2:E4"/>
    <mergeCell ref="H2:H4"/>
    <mergeCell ref="O3:P3"/>
    <mergeCell ref="F2:F4"/>
    <mergeCell ref="V2:Y2"/>
    <mergeCell ref="G2:G4"/>
    <mergeCell ref="J2:M2"/>
    <mergeCell ref="J3:J4"/>
    <mergeCell ref="N3:N4"/>
    <mergeCell ref="R3:R4"/>
    <mergeCell ref="V3:V4"/>
    <mergeCell ref="R2:U2"/>
    <mergeCell ref="N2:Q2"/>
    <mergeCell ref="AL3:AL4"/>
    <mergeCell ref="AM3:AN3"/>
    <mergeCell ref="AA3:AB3"/>
    <mergeCell ref="Z2:AC2"/>
    <mergeCell ref="AT2:AW2"/>
    <mergeCell ref="AD2:AG2"/>
    <mergeCell ref="AD3:AD4"/>
    <mergeCell ref="AH2:AK2"/>
    <mergeCell ref="AH3:AH4"/>
    <mergeCell ref="AI3:AJ3"/>
    <mergeCell ref="AL2:AO2"/>
    <mergeCell ref="AE3:AF3"/>
    <mergeCell ref="AX2:BA2"/>
    <mergeCell ref="AX3:AX4"/>
    <mergeCell ref="AY3:AZ3"/>
    <mergeCell ref="AP2:AS2"/>
    <mergeCell ref="AP3:AP4"/>
    <mergeCell ref="AQ3:AR3"/>
    <mergeCell ref="AU3:AV3"/>
    <mergeCell ref="BB2:BE2"/>
    <mergeCell ref="BB3:BB4"/>
    <mergeCell ref="BC3:BD3"/>
    <mergeCell ref="BF2:BI2"/>
    <mergeCell ref="BF3:BF4"/>
    <mergeCell ref="BG3:BH3"/>
    <mergeCell ref="BJ2:BM2"/>
    <mergeCell ref="BJ3:BJ4"/>
    <mergeCell ref="BK3:BL3"/>
    <mergeCell ref="BN2:BQ2"/>
    <mergeCell ref="BN3:BN4"/>
    <mergeCell ref="BO3:BP3"/>
  </mergeCells>
  <phoneticPr fontId="1"/>
  <conditionalFormatting sqref="A5:D53">
    <cfRule type="expression" dxfId="20" priority="89">
      <formula>$H5="○"</formula>
    </cfRule>
  </conditionalFormatting>
  <conditionalFormatting sqref="E5:E53">
    <cfRule type="expression" dxfId="19" priority="102">
      <formula>H5="○"</formula>
    </cfRule>
  </conditionalFormatting>
  <conditionalFormatting sqref="J5:J53 AD5:AD53 AH5:AH53 AL5:AL53 AP5:AP53 AT5:AT53 AX5:AX53 BB5:BB53 BF5:BF53 BJ5:BJ53 BN5:BN53 V5:V53 N5:N53 R5:R53 Z5:Z53">
    <cfRule type="expression" dxfId="18" priority="63">
      <formula>M5&gt;0</formula>
    </cfRule>
  </conditionalFormatting>
  <conditionalFormatting sqref="J2:BQ2">
    <cfRule type="expression" dxfId="17" priority="45">
      <formula>COUNTA(M5:M53)&gt;0</formula>
    </cfRule>
  </conditionalFormatting>
  <conditionalFormatting sqref="L5:L53">
    <cfRule type="expression" dxfId="16" priority="61">
      <formula>L5="指摘"</formula>
    </cfRule>
  </conditionalFormatting>
  <conditionalFormatting sqref="P5:P53">
    <cfRule type="expression" dxfId="15" priority="14">
      <formula>P5="指摘"</formula>
    </cfRule>
  </conditionalFormatting>
  <conditionalFormatting sqref="T5:T53">
    <cfRule type="expression" dxfId="14" priority="13">
      <formula>T5="指摘"</formula>
    </cfRule>
  </conditionalFormatting>
  <conditionalFormatting sqref="X5:X53">
    <cfRule type="expression" dxfId="13" priority="12">
      <formula>X5="指摘"</formula>
    </cfRule>
  </conditionalFormatting>
  <conditionalFormatting sqref="AB5:AB53">
    <cfRule type="expression" dxfId="12" priority="11">
      <formula>AB5="指摘"</formula>
    </cfRule>
  </conditionalFormatting>
  <conditionalFormatting sqref="AF5:AF53">
    <cfRule type="expression" dxfId="11" priority="10">
      <formula>AF5="指摘"</formula>
    </cfRule>
  </conditionalFormatting>
  <conditionalFormatting sqref="AJ5:AJ53">
    <cfRule type="expression" dxfId="10" priority="9">
      <formula>AJ5="指摘"</formula>
    </cfRule>
  </conditionalFormatting>
  <conditionalFormatting sqref="AN5:AN53">
    <cfRule type="expression" dxfId="9" priority="8">
      <formula>AN5="指摘"</formula>
    </cfRule>
  </conditionalFormatting>
  <conditionalFormatting sqref="AR5:AR53">
    <cfRule type="expression" dxfId="8" priority="7">
      <formula>AR5="指摘"</formula>
    </cfRule>
  </conditionalFormatting>
  <conditionalFormatting sqref="AV5:AV53">
    <cfRule type="expression" dxfId="7" priority="6">
      <formula>AV5="指摘"</formula>
    </cfRule>
  </conditionalFormatting>
  <conditionalFormatting sqref="AZ5:AZ53">
    <cfRule type="expression" dxfId="6" priority="5">
      <formula>AZ5="指摘"</formula>
    </cfRule>
  </conditionalFormatting>
  <conditionalFormatting sqref="BD5:BD53">
    <cfRule type="expression" dxfId="5" priority="4">
      <formula>BD5="指摘"</formula>
    </cfRule>
  </conditionalFormatting>
  <conditionalFormatting sqref="BH5:BH53">
    <cfRule type="expression" dxfId="4" priority="3">
      <formula>BH5="指摘"</formula>
    </cfRule>
  </conditionalFormatting>
  <conditionalFormatting sqref="BL5:BL53">
    <cfRule type="expression" dxfId="3" priority="2">
      <formula>BL5="指摘"</formula>
    </cfRule>
  </conditionalFormatting>
  <conditionalFormatting sqref="BP5:BP53">
    <cfRule type="expression" dxfId="2" priority="1">
      <formula>BP5="指摘"</formula>
    </cfRule>
  </conditionalFormatting>
  <dataValidations count="3">
    <dataValidation type="list" allowBlank="1" showInputMessage="1" showErrorMessage="1" sqref="H5:H53" xr:uid="{995FCCB7-FDC6-46D4-AD8C-11A22BC2666C}">
      <formula1>$H$55</formula1>
    </dataValidation>
    <dataValidation type="list" allowBlank="1" showInputMessage="1" showErrorMessage="1" sqref="L5:L53 BL5:BL53 P5:P53 BP5:BP53 T5:T53 AB5:AB53 AF5:AF53 AJ5:AJ53 AN5:AN53 AR5:AR53 AV5:AV53 AZ5:AZ53 BD5:BD53 BH5:BH53 X5:X53" xr:uid="{4938D44A-B705-446C-A472-977A341330A0}">
      <formula1>$I$56:$I$57</formula1>
    </dataValidation>
    <dataValidation type="list" allowBlank="1" showInputMessage="1" showErrorMessage="1" sqref="J5:J53 R5:R53 BN5:BN53 N5:N53 V5:V53 AD5:AD53 AH5:AH53 AL5:AL53 AP5:AP53 AT5:AT53 AX5:AX53 BB5:BB53 BF5:BF53 BJ5:BJ53 Z5:Z53" xr:uid="{5EA8C496-F777-4F9C-836E-D88ACE136048}">
      <formula1>$J$55:$J$57</formula1>
    </dataValidation>
  </dataValidations>
  <printOptions horizontalCentered="1"/>
  <pageMargins left="0.59055118110236227" right="0.59055118110236227" top="0.59055118110236227" bottom="0.59055118110236227" header="0" footer="0"/>
  <pageSetup paperSize="8" scale="4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B25F7-AC40-4C5D-BC88-AADBF7854BB9}">
  <sheetPr>
    <pageSetUpPr fitToPage="1"/>
  </sheetPr>
  <dimension ref="A1:M76"/>
  <sheetViews>
    <sheetView view="pageBreakPreview" zoomScale="85" zoomScaleNormal="70" zoomScaleSheetLayoutView="85" workbookViewId="0">
      <selection activeCell="B1" sqref="B1"/>
    </sheetView>
  </sheetViews>
  <sheetFormatPr defaultRowHeight="16.5" x14ac:dyDescent="0.4"/>
  <cols>
    <col min="1" max="1" width="4.875" style="9" bestFit="1" customWidth="1"/>
    <col min="2" max="2" width="12.375" style="22" customWidth="1"/>
    <col min="3" max="3" width="14.625" style="22" customWidth="1"/>
    <col min="4" max="4" width="15.75" style="22" customWidth="1"/>
    <col min="5" max="5" width="84.25" style="9" customWidth="1"/>
    <col min="6" max="6" width="31.5" style="24" customWidth="1" collapsed="1"/>
    <col min="7" max="7" width="11.875" style="25" hidden="1" customWidth="1"/>
    <col min="8" max="8" width="8.25" style="25" hidden="1" customWidth="1"/>
    <col min="9" max="9" width="8.25" style="25" bestFit="1" customWidth="1"/>
    <col min="10" max="16384" width="9" style="9"/>
  </cols>
  <sheetData>
    <row r="1" spans="1:13" s="8" customFormat="1" ht="27.75" x14ac:dyDescent="0.4">
      <c r="A1" s="2"/>
      <c r="B1" s="3" t="s">
        <v>98</v>
      </c>
      <c r="C1" s="4"/>
      <c r="D1" s="4"/>
      <c r="E1" s="5"/>
      <c r="F1" s="154" t="str">
        <f>IF(COUNTIF(G3:G51,0),"エラー：未確認の確認項目が残っています！","")</f>
        <v/>
      </c>
      <c r="G1" s="154"/>
      <c r="H1" s="154"/>
      <c r="I1" s="154"/>
      <c r="J1" s="154"/>
    </row>
    <row r="2" spans="1:13" ht="33" customHeight="1" x14ac:dyDescent="0.4">
      <c r="A2" s="58" t="s">
        <v>83</v>
      </c>
      <c r="B2" s="56" t="s">
        <v>3</v>
      </c>
      <c r="C2" s="56" t="s">
        <v>2</v>
      </c>
      <c r="D2" s="56" t="s">
        <v>4</v>
      </c>
      <c r="E2" s="56" t="s">
        <v>1</v>
      </c>
      <c r="F2" s="57" t="s">
        <v>0</v>
      </c>
      <c r="G2" s="17" t="s">
        <v>106</v>
      </c>
      <c r="H2" s="17" t="s">
        <v>107</v>
      </c>
      <c r="I2" s="155" t="s">
        <v>149</v>
      </c>
      <c r="J2" s="102"/>
      <c r="K2" s="60"/>
      <c r="L2" s="60"/>
      <c r="M2" s="60"/>
    </row>
    <row r="3" spans="1:13" s="19" customFormat="1" ht="99" x14ac:dyDescent="0.4">
      <c r="A3" s="12">
        <v>1</v>
      </c>
      <c r="B3" s="17" t="s">
        <v>9</v>
      </c>
      <c r="C3" s="17" t="s">
        <v>92</v>
      </c>
      <c r="D3" s="17" t="s">
        <v>10</v>
      </c>
      <c r="E3" s="1" t="s">
        <v>145</v>
      </c>
      <c r="F3" s="14" t="str">
        <f>VLOOKUP(A3,'施工状況把握(書類確認)【チェック用】'!$A$5:$G$53,7,FALSE)</f>
        <v>提出日(5/15)
工事着手日(5/5)
6/1計画書に不備はなかったが、工事着手後に当初計画書が提出された。</v>
      </c>
      <c r="G3" s="17" t="str">
        <f>VLOOKUP(A3,'施工状況把握(書類確認)【チェック用】'!$A$5:$H$53,8,FALSE)</f>
        <v>○</v>
      </c>
      <c r="H3" s="17" t="str">
        <f>VLOOKUP(A3,'施工状況把握(書類確認)【チェック用】'!$A$5:$I$53,9,FALSE)</f>
        <v>有</v>
      </c>
      <c r="I3" s="64" t="s">
        <v>7</v>
      </c>
      <c r="J3" s="84" t="str">
        <f>IF(AND(G3="○",H3=""),"○","×")</f>
        <v>×</v>
      </c>
      <c r="K3" s="61"/>
      <c r="L3" s="61"/>
      <c r="M3" s="61"/>
    </row>
    <row r="4" spans="1:13" s="19" customFormat="1" ht="49.5" x14ac:dyDescent="0.4">
      <c r="A4" s="12">
        <v>2</v>
      </c>
      <c r="B4" s="17" t="s">
        <v>9</v>
      </c>
      <c r="C4" s="17" t="s">
        <v>92</v>
      </c>
      <c r="D4" s="17" t="s">
        <v>11</v>
      </c>
      <c r="E4" s="1" t="s">
        <v>146</v>
      </c>
      <c r="F4" s="14">
        <f>VLOOKUP(A4,'施工状況把握(書類確認)【チェック用】'!$A$5:$G$53,7,FALSE)</f>
        <v>0</v>
      </c>
      <c r="G4" s="17" t="str">
        <f>VLOOKUP(A4,'施工状況把握(書類確認)【チェック用】'!$A$5:$H$53,8,FALSE)</f>
        <v>○</v>
      </c>
      <c r="H4" s="17" t="str">
        <f>VLOOKUP(A4,'施工状況把握(書類確認)【チェック用】'!$A$5:$I$53,9,FALSE)</f>
        <v/>
      </c>
      <c r="I4" s="65" t="s">
        <v>8</v>
      </c>
      <c r="J4" s="156" t="str">
        <f>IF(AND(G4="○",G5="○",G6="○",H4="",H5="",H6=""),"○","×")</f>
        <v>×</v>
      </c>
      <c r="K4" s="61"/>
      <c r="L4" s="61"/>
      <c r="M4" s="61"/>
    </row>
    <row r="5" spans="1:13" s="19" customFormat="1" ht="49.5" x14ac:dyDescent="0.4">
      <c r="A5" s="12">
        <v>3</v>
      </c>
      <c r="B5" s="17" t="s">
        <v>9</v>
      </c>
      <c r="C5" s="17" t="s">
        <v>92</v>
      </c>
      <c r="D5" s="17" t="s">
        <v>11</v>
      </c>
      <c r="E5" s="1" t="s">
        <v>147</v>
      </c>
      <c r="F5" s="14">
        <f>VLOOKUP(A5,'施工状況把握(書類確認)【チェック用】'!$A$5:$G$53,7,FALSE)</f>
        <v>0</v>
      </c>
      <c r="G5" s="17" t="str">
        <f>VLOOKUP(A5,'施工状況把握(書類確認)【チェック用】'!$A$5:$H$53,8,FALSE)</f>
        <v>○</v>
      </c>
      <c r="H5" s="17" t="str">
        <f>VLOOKUP(A5,'施工状況把握(書類確認)【チェック用】'!$A$5:$I$53,9,FALSE)</f>
        <v/>
      </c>
      <c r="I5" s="65" t="s">
        <v>8</v>
      </c>
      <c r="J5" s="157"/>
      <c r="K5" s="61"/>
      <c r="L5" s="61"/>
      <c r="M5" s="61"/>
    </row>
    <row r="6" spans="1:13" s="19" customFormat="1" ht="99" x14ac:dyDescent="0.4">
      <c r="A6" s="12">
        <v>4</v>
      </c>
      <c r="B6" s="17" t="s">
        <v>9</v>
      </c>
      <c r="C6" s="17" t="s">
        <v>92</v>
      </c>
      <c r="D6" s="17" t="s">
        <v>11</v>
      </c>
      <c r="E6" s="1" t="s">
        <v>148</v>
      </c>
      <c r="F6" s="14" t="str">
        <f>VLOOKUP(A6,'施工状況把握(書類確認)【チェック用】'!$A$5:$G$53,7,FALSE)</f>
        <v>9/1 鉄筋作業に3人が従事していたが鉄筋施工技能士○○氏が常駐していないことを確認。根拠資料有(NO4根拠写真.jpg)。
9/10技能士の常駐を確認。</v>
      </c>
      <c r="G6" s="17" t="str">
        <f>VLOOKUP(A6,'施工状況把握(書類確認)【チェック用】'!$A$5:$H$53,8,FALSE)</f>
        <v>○</v>
      </c>
      <c r="H6" s="17" t="str">
        <f>VLOOKUP(A6,'施工状況把握(書類確認)【チェック用】'!$A$5:$I$53,9,FALSE)</f>
        <v>有</v>
      </c>
      <c r="I6" s="65" t="s">
        <v>8</v>
      </c>
      <c r="J6" s="158"/>
      <c r="K6" s="61"/>
      <c r="L6" s="61"/>
      <c r="M6" s="61"/>
    </row>
    <row r="7" spans="1:13" s="20" customFormat="1" x14ac:dyDescent="0.4">
      <c r="A7" s="12">
        <v>5</v>
      </c>
      <c r="B7" s="17" t="s">
        <v>9</v>
      </c>
      <c r="C7" s="17" t="s">
        <v>92</v>
      </c>
      <c r="D7" s="17" t="s">
        <v>12</v>
      </c>
      <c r="E7" s="1" t="s">
        <v>99</v>
      </c>
      <c r="F7" s="14">
        <f>VLOOKUP(A7,'施工状況把握(書類確認)【チェック用】'!$A$5:$G$53,7,FALSE)</f>
        <v>0</v>
      </c>
      <c r="G7" s="17" t="str">
        <f>VLOOKUP(A7,'施工状況把握(書類確認)【チェック用】'!$A$5:$H$53,8,FALSE)</f>
        <v>○</v>
      </c>
      <c r="H7" s="17" t="str">
        <f>VLOOKUP(A7,'施工状況把握(書類確認)【チェック用】'!$A$5:$I$53,9,FALSE)</f>
        <v/>
      </c>
      <c r="I7" s="66" t="s">
        <v>38</v>
      </c>
      <c r="J7" s="159" t="str">
        <f>IF(AND(G7="○",G8="○",G9="○",G10="○",G11="○",G12="○",H7="",H8="",H9="",H10="",H11="",H12=""),"○","×")</f>
        <v>×</v>
      </c>
      <c r="K7" s="62"/>
      <c r="L7" s="62"/>
      <c r="M7" s="62"/>
    </row>
    <row r="8" spans="1:13" s="20" customFormat="1" x14ac:dyDescent="0.4">
      <c r="A8" s="12">
        <v>6</v>
      </c>
      <c r="B8" s="17" t="s">
        <v>9</v>
      </c>
      <c r="C8" s="17" t="s">
        <v>92</v>
      </c>
      <c r="D8" s="17" t="s">
        <v>12</v>
      </c>
      <c r="E8" s="1" t="s">
        <v>101</v>
      </c>
      <c r="F8" s="14">
        <f>VLOOKUP(A8,'施工状況把握(書類確認)【チェック用】'!$A$5:$G$53,7,FALSE)</f>
        <v>0</v>
      </c>
      <c r="G8" s="17" t="str">
        <f>VLOOKUP(A8,'施工状況把握(書類確認)【チェック用】'!$A$5:$H$53,8,FALSE)</f>
        <v>○</v>
      </c>
      <c r="H8" s="17" t="str">
        <f>VLOOKUP(A8,'施工状況把握(書類確認)【チェック用】'!$A$5:$I$53,9,FALSE)</f>
        <v/>
      </c>
      <c r="I8" s="66" t="s">
        <v>38</v>
      </c>
      <c r="J8" s="160"/>
      <c r="K8" s="62"/>
      <c r="L8" s="62"/>
      <c r="M8" s="62"/>
    </row>
    <row r="9" spans="1:13" s="20" customFormat="1" ht="66" x14ac:dyDescent="0.4">
      <c r="A9" s="12">
        <v>7</v>
      </c>
      <c r="B9" s="17" t="s">
        <v>9</v>
      </c>
      <c r="C9" s="17" t="s">
        <v>92</v>
      </c>
      <c r="D9" s="17" t="s">
        <v>12</v>
      </c>
      <c r="E9" s="1" t="s">
        <v>100</v>
      </c>
      <c r="F9" s="14" t="str">
        <f>VLOOKUP(A9,'施工状況把握(書類確認)【チェック用】'!$A$5:$G$53,7,FALSE)</f>
        <v>9/1掘削工の測定項目で基準高が抜けている。
9/10基準高が記載されたことを確認</v>
      </c>
      <c r="G9" s="17" t="str">
        <f>VLOOKUP(A9,'施工状況把握(書類確認)【チェック用】'!$A$5:$H$53,8,FALSE)</f>
        <v>○</v>
      </c>
      <c r="H9" s="17" t="str">
        <f>VLOOKUP(A9,'施工状況把握(書類確認)【チェック用】'!$A$5:$I$53,9,FALSE)</f>
        <v>有</v>
      </c>
      <c r="I9" s="66" t="s">
        <v>38</v>
      </c>
      <c r="J9" s="160"/>
      <c r="K9" s="62"/>
      <c r="L9" s="62"/>
      <c r="M9" s="62"/>
    </row>
    <row r="10" spans="1:13" s="20" customFormat="1" ht="66" x14ac:dyDescent="0.4">
      <c r="A10" s="12">
        <v>8</v>
      </c>
      <c r="B10" s="17" t="s">
        <v>9</v>
      </c>
      <c r="C10" s="17" t="s">
        <v>92</v>
      </c>
      <c r="D10" s="17" t="s">
        <v>12</v>
      </c>
      <c r="E10" s="63" t="s">
        <v>102</v>
      </c>
      <c r="F10" s="14" t="str">
        <f>VLOOKUP(A10,'施工状況把握(書類確認)【チェック用】'!$A$5:$G$53,7,FALSE)</f>
        <v>9/1生コンの試験項目で圧縮強度試験が抜けている。
9/10圧縮強度試験が記載されていることを確認。</v>
      </c>
      <c r="G10" s="17" t="str">
        <f>VLOOKUP(A10,'施工状況把握(書類確認)【チェック用】'!$A$5:$H$53,8,FALSE)</f>
        <v>○</v>
      </c>
      <c r="H10" s="17" t="str">
        <f>VLOOKUP(A10,'施工状況把握(書類確認)【チェック用】'!$A$5:$I$53,9,FALSE)</f>
        <v>有</v>
      </c>
      <c r="I10" s="66" t="s">
        <v>38</v>
      </c>
      <c r="J10" s="160"/>
      <c r="K10" s="62"/>
      <c r="L10" s="62"/>
      <c r="M10" s="62"/>
    </row>
    <row r="11" spans="1:13" s="20" customFormat="1" ht="33" x14ac:dyDescent="0.4">
      <c r="A11" s="12">
        <v>9</v>
      </c>
      <c r="B11" s="17" t="s">
        <v>9</v>
      </c>
      <c r="C11" s="17" t="s">
        <v>92</v>
      </c>
      <c r="D11" s="17" t="s">
        <v>12</v>
      </c>
      <c r="E11" s="63" t="s">
        <v>103</v>
      </c>
      <c r="F11" s="14" t="str">
        <f>VLOOKUP(A11,'施工状況把握(書類確認)【チェック用】'!$A$5:$G$53,7,FALSE)</f>
        <v>9/1施工箇所点在工事ではない。</v>
      </c>
      <c r="G11" s="17" t="str">
        <f>VLOOKUP(A11,'施工状況把握(書類確認)【チェック用】'!$A$5:$H$53,8,FALSE)</f>
        <v>○</v>
      </c>
      <c r="H11" s="17" t="str">
        <f>VLOOKUP(A11,'施工状況把握(書類確認)【チェック用】'!$A$5:$I$53,9,FALSE)</f>
        <v/>
      </c>
      <c r="I11" s="66" t="s">
        <v>38</v>
      </c>
      <c r="J11" s="160"/>
      <c r="K11" s="62"/>
      <c r="L11" s="62"/>
      <c r="M11" s="62"/>
    </row>
    <row r="12" spans="1:13" s="20" customFormat="1" ht="49.5" x14ac:dyDescent="0.4">
      <c r="A12" s="12">
        <v>10</v>
      </c>
      <c r="B12" s="17" t="s">
        <v>9</v>
      </c>
      <c r="C12" s="17" t="s">
        <v>92</v>
      </c>
      <c r="D12" s="17" t="s">
        <v>12</v>
      </c>
      <c r="E12" s="63" t="s">
        <v>104</v>
      </c>
      <c r="F12" s="14" t="str">
        <f>VLOOKUP(A12,'施工状況把握(書類確認)【チェック用】'!$A$5:$G$53,7,FALSE)</f>
        <v>変更4回提出日(9/15)
変更に係る着手日(9/20)</v>
      </c>
      <c r="G12" s="17" t="str">
        <f>VLOOKUP(A12,'施工状況把握(書類確認)【チェック用】'!$A$5:$H$53,8,FALSE)</f>
        <v>○</v>
      </c>
      <c r="H12" s="17" t="str">
        <f>VLOOKUP(A12,'施工状況把握(書類確認)【チェック用】'!$A$5:$I$53,9,FALSE)</f>
        <v/>
      </c>
      <c r="I12" s="66" t="s">
        <v>38</v>
      </c>
      <c r="J12" s="161"/>
      <c r="K12" s="62"/>
      <c r="L12" s="62"/>
      <c r="M12" s="62"/>
    </row>
    <row r="13" spans="1:13" s="19" customFormat="1" ht="49.5" x14ac:dyDescent="0.4">
      <c r="A13" s="12">
        <v>11</v>
      </c>
      <c r="B13" s="17" t="s">
        <v>9</v>
      </c>
      <c r="C13" s="17" t="s">
        <v>13</v>
      </c>
      <c r="D13" s="17" t="s">
        <v>14</v>
      </c>
      <c r="E13" s="63" t="s">
        <v>105</v>
      </c>
      <c r="F13" s="14" t="str">
        <f>VLOOKUP(A13,'施工状況把握(書類確認)【チェック用】'!$A$5:$G$53,7,FALSE)</f>
        <v>7/1下請無し</v>
      </c>
      <c r="G13" s="17" t="str">
        <f>VLOOKUP(A13,'施工状況把握(書類確認)【チェック用】'!$A$5:$H$53,8,FALSE)</f>
        <v>○</v>
      </c>
      <c r="H13" s="17" t="str">
        <f>VLOOKUP(A13,'施工状況把握(書類確認)【チェック用】'!$A$5:$I$53,9,FALSE)</f>
        <v/>
      </c>
      <c r="I13" s="67" t="s">
        <v>39</v>
      </c>
      <c r="J13" s="162" t="str">
        <f>IF(AND(G13="○",G14="○",H13="",H14=""),"○","×")</f>
        <v>○</v>
      </c>
      <c r="K13" s="61"/>
      <c r="L13" s="61"/>
      <c r="M13" s="61"/>
    </row>
    <row r="14" spans="1:13" s="19" customFormat="1" ht="115.5" x14ac:dyDescent="0.4">
      <c r="A14" s="12">
        <v>12</v>
      </c>
      <c r="B14" s="17" t="s">
        <v>9</v>
      </c>
      <c r="C14" s="17" t="s">
        <v>13</v>
      </c>
      <c r="D14" s="17" t="s">
        <v>14</v>
      </c>
      <c r="E14" s="1" t="s">
        <v>108</v>
      </c>
      <c r="F14" s="14" t="str">
        <f>VLOOKUP(A14,'施工状況把握(書類確認)【チェック用】'!$A$5:$G$53,7,FALSE)</f>
        <v>7/1下請無し</v>
      </c>
      <c r="G14" s="17" t="str">
        <f>VLOOKUP(A14,'施工状況把握(書類確認)【チェック用】'!$A$5:$H$53,8,FALSE)</f>
        <v>○</v>
      </c>
      <c r="H14" s="17" t="str">
        <f>VLOOKUP(A14,'施工状況把握(書類確認)【チェック用】'!$A$5:$I$53,9,FALSE)</f>
        <v/>
      </c>
      <c r="I14" s="67" t="s">
        <v>39</v>
      </c>
      <c r="J14" s="163"/>
      <c r="K14" s="61"/>
      <c r="L14" s="61"/>
      <c r="M14" s="61"/>
    </row>
    <row r="15" spans="1:13" s="20" customFormat="1" x14ac:dyDescent="0.4">
      <c r="A15" s="12">
        <v>13</v>
      </c>
      <c r="B15" s="17" t="s">
        <v>9</v>
      </c>
      <c r="C15" s="17" t="s">
        <v>15</v>
      </c>
      <c r="D15" s="17" t="s">
        <v>16</v>
      </c>
      <c r="E15" s="1" t="s">
        <v>109</v>
      </c>
      <c r="F15" s="14">
        <f>VLOOKUP(A15,'施工状況把握(書類確認)【チェック用】'!$A$5:$G$53,7,FALSE)</f>
        <v>0</v>
      </c>
      <c r="G15" s="17" t="str">
        <f>VLOOKUP(A15,'施工状況把握(書類確認)【チェック用】'!$A$5:$H$53,8,FALSE)</f>
        <v>○</v>
      </c>
      <c r="H15" s="17" t="str">
        <f>VLOOKUP(A15,'施工状況把握(書類確認)【チェック用】'!$A$5:$I$53,9,FALSE)</f>
        <v/>
      </c>
      <c r="I15" s="68" t="s">
        <v>40</v>
      </c>
      <c r="J15" s="131" t="str">
        <f>IF(AND(G15="○",G16="○",G17="○",H15="",H16="",H17=""),"○","×")</f>
        <v>○</v>
      </c>
      <c r="K15" s="62"/>
      <c r="L15" s="62"/>
      <c r="M15" s="62"/>
    </row>
    <row r="16" spans="1:13" s="20" customFormat="1" x14ac:dyDescent="0.4">
      <c r="A16" s="12">
        <v>14</v>
      </c>
      <c r="B16" s="17" t="s">
        <v>9</v>
      </c>
      <c r="C16" s="17" t="s">
        <v>15</v>
      </c>
      <c r="D16" s="17" t="s">
        <v>16</v>
      </c>
      <c r="E16" s="1" t="s">
        <v>110</v>
      </c>
      <c r="F16" s="14" t="str">
        <f>VLOOKUP(A16,'施工状況把握(書類確認)【チェック用】'!$A$5:$G$53,7,FALSE)</f>
        <v>9/1隣接工事無し</v>
      </c>
      <c r="G16" s="17" t="str">
        <f>VLOOKUP(A16,'施工状況把握(書類確認)【チェック用】'!$A$5:$H$53,8,FALSE)</f>
        <v>○</v>
      </c>
      <c r="H16" s="17" t="str">
        <f>VLOOKUP(A16,'施工状況把握(書類確認)【チェック用】'!$A$5:$I$53,9,FALSE)</f>
        <v/>
      </c>
      <c r="I16" s="68" t="s">
        <v>40</v>
      </c>
      <c r="J16" s="132"/>
      <c r="K16" s="62"/>
      <c r="L16" s="62"/>
      <c r="M16" s="62"/>
    </row>
    <row r="17" spans="1:13" s="20" customFormat="1" x14ac:dyDescent="0.4">
      <c r="A17" s="12">
        <v>15</v>
      </c>
      <c r="B17" s="17" t="s">
        <v>9</v>
      </c>
      <c r="C17" s="17" t="s">
        <v>15</v>
      </c>
      <c r="D17" s="17" t="s">
        <v>16</v>
      </c>
      <c r="E17" s="1" t="s">
        <v>111</v>
      </c>
      <c r="F17" s="14">
        <f>VLOOKUP(A17,'施工状況把握(書類確認)【チェック用】'!$A$5:$G$53,7,FALSE)</f>
        <v>0</v>
      </c>
      <c r="G17" s="17" t="str">
        <f>VLOOKUP(A17,'施工状況把握(書類確認)【チェック用】'!$A$5:$H$53,8,FALSE)</f>
        <v>○</v>
      </c>
      <c r="H17" s="17" t="str">
        <f>VLOOKUP(A17,'施工状況把握(書類確認)【チェック用】'!$A$5:$I$53,9,FALSE)</f>
        <v/>
      </c>
      <c r="I17" s="68" t="s">
        <v>40</v>
      </c>
      <c r="J17" s="133"/>
      <c r="K17" s="62"/>
      <c r="L17" s="62"/>
      <c r="M17" s="62"/>
    </row>
    <row r="18" spans="1:13" s="20" customFormat="1" x14ac:dyDescent="0.4">
      <c r="A18" s="12">
        <v>16</v>
      </c>
      <c r="B18" s="17" t="s">
        <v>9</v>
      </c>
      <c r="C18" s="17" t="s">
        <v>15</v>
      </c>
      <c r="D18" s="17" t="s">
        <v>17</v>
      </c>
      <c r="E18" s="1" t="s">
        <v>112</v>
      </c>
      <c r="F18" s="14">
        <f>VLOOKUP(A18,'施工状況把握(書類確認)【チェック用】'!$A$5:$G$53,7,FALSE)</f>
        <v>0</v>
      </c>
      <c r="G18" s="17" t="str">
        <f>VLOOKUP(A18,'施工状況把握(書類確認)【チェック用】'!$A$5:$H$53,8,FALSE)</f>
        <v>○</v>
      </c>
      <c r="H18" s="17" t="str">
        <f>VLOOKUP(A18,'施工状況把握(書類確認)【チェック用】'!$A$5:$I$53,9,FALSE)</f>
        <v/>
      </c>
      <c r="I18" s="69" t="s">
        <v>41</v>
      </c>
      <c r="J18" s="137" t="str">
        <f>IF(AND(G18="○",G19="○",G20="○",H18="",H19="",H20=""),"○","×")</f>
        <v>○</v>
      </c>
      <c r="K18" s="62"/>
      <c r="L18" s="62"/>
      <c r="M18" s="62"/>
    </row>
    <row r="19" spans="1:13" s="20" customFormat="1" ht="33" x14ac:dyDescent="0.4">
      <c r="A19" s="12">
        <v>17</v>
      </c>
      <c r="B19" s="17" t="s">
        <v>9</v>
      </c>
      <c r="C19" s="17" t="s">
        <v>15</v>
      </c>
      <c r="D19" s="17" t="s">
        <v>17</v>
      </c>
      <c r="E19" s="63" t="s">
        <v>113</v>
      </c>
      <c r="F19" s="14" t="str">
        <f>VLOOKUP(A19,'施工状況把握(書類確認)【チェック用】'!$A$5:$G$53,7,FALSE)</f>
        <v>9/1設計図書に不備等無し</v>
      </c>
      <c r="G19" s="17" t="str">
        <f>VLOOKUP(A19,'施工状況把握(書類確認)【チェック用】'!$A$5:$H$53,8,FALSE)</f>
        <v>○</v>
      </c>
      <c r="H19" s="17" t="str">
        <f>VLOOKUP(A19,'施工状況把握(書類確認)【チェック用】'!$A$5:$I$53,9,FALSE)</f>
        <v/>
      </c>
      <c r="I19" s="69" t="s">
        <v>41</v>
      </c>
      <c r="J19" s="138"/>
      <c r="K19" s="62"/>
      <c r="L19" s="62"/>
      <c r="M19" s="62"/>
    </row>
    <row r="20" spans="1:13" s="20" customFormat="1" x14ac:dyDescent="0.4">
      <c r="A20" s="12">
        <v>18</v>
      </c>
      <c r="B20" s="17" t="s">
        <v>9</v>
      </c>
      <c r="C20" s="17" t="s">
        <v>15</v>
      </c>
      <c r="D20" s="17" t="s">
        <v>17</v>
      </c>
      <c r="E20" s="1" t="s">
        <v>133</v>
      </c>
      <c r="F20" s="14">
        <f>VLOOKUP(A20,'施工状況把握(書類確認)【チェック用】'!$A$5:$G$53,7,FALSE)</f>
        <v>0</v>
      </c>
      <c r="G20" s="17" t="str">
        <f>VLOOKUP(A20,'施工状況把握(書類確認)【チェック用】'!$A$5:$H$53,8,FALSE)</f>
        <v>○</v>
      </c>
      <c r="H20" s="17" t="str">
        <f>VLOOKUP(A20,'施工状況把握(書類確認)【チェック用】'!$A$5:$I$53,9,FALSE)</f>
        <v/>
      </c>
      <c r="I20" s="69" t="s">
        <v>41</v>
      </c>
      <c r="J20" s="139"/>
      <c r="K20" s="62"/>
      <c r="L20" s="62"/>
      <c r="M20" s="62"/>
    </row>
    <row r="21" spans="1:13" s="20" customFormat="1" ht="33" x14ac:dyDescent="0.4">
      <c r="A21" s="12">
        <v>19</v>
      </c>
      <c r="B21" s="17" t="s">
        <v>9</v>
      </c>
      <c r="C21" s="17" t="s">
        <v>15</v>
      </c>
      <c r="D21" s="17" t="s">
        <v>18</v>
      </c>
      <c r="E21" s="1" t="s">
        <v>134</v>
      </c>
      <c r="F21" s="14">
        <f>VLOOKUP(A21,'施工状況把握(書類確認)【チェック用】'!$A$5:$G$53,7,FALSE)</f>
        <v>0</v>
      </c>
      <c r="G21" s="17" t="str">
        <f>VLOOKUP(A21,'施工状況把握(書類確認)【チェック用】'!$A$5:$H$53,8,FALSE)</f>
        <v>○</v>
      </c>
      <c r="H21" s="17" t="str">
        <f>VLOOKUP(A21,'施工状況把握(書類確認)【チェック用】'!$A$5:$I$53,9,FALSE)</f>
        <v/>
      </c>
      <c r="I21" s="70" t="s">
        <v>42</v>
      </c>
      <c r="J21" s="140" t="str">
        <f>IF(AND(G21="○",G22="○",G23="○",G24="○",H21="",H22="",H23="",H24=""),"○","×")</f>
        <v>○</v>
      </c>
      <c r="K21" s="62"/>
      <c r="L21" s="62"/>
      <c r="M21" s="62"/>
    </row>
    <row r="22" spans="1:13" s="20" customFormat="1" ht="33" x14ac:dyDescent="0.4">
      <c r="A22" s="12">
        <v>20</v>
      </c>
      <c r="B22" s="17" t="s">
        <v>9</v>
      </c>
      <c r="C22" s="17" t="s">
        <v>15</v>
      </c>
      <c r="D22" s="17" t="s">
        <v>18</v>
      </c>
      <c r="E22" s="1" t="s">
        <v>135</v>
      </c>
      <c r="F22" s="14">
        <f>VLOOKUP(A22,'施工状況把握(書類確認)【チェック用】'!$A$5:$G$53,7,FALSE)</f>
        <v>0</v>
      </c>
      <c r="G22" s="17" t="str">
        <f>VLOOKUP(A22,'施工状況把握(書類確認)【チェック用】'!$A$5:$H$53,8,FALSE)</f>
        <v>○</v>
      </c>
      <c r="H22" s="17" t="str">
        <f>VLOOKUP(A22,'施工状況把握(書類確認)【チェック用】'!$A$5:$I$53,9,FALSE)</f>
        <v/>
      </c>
      <c r="I22" s="70" t="s">
        <v>42</v>
      </c>
      <c r="J22" s="141"/>
      <c r="K22" s="62"/>
      <c r="L22" s="62"/>
      <c r="M22" s="62"/>
    </row>
    <row r="23" spans="1:13" s="20" customFormat="1" ht="33" x14ac:dyDescent="0.4">
      <c r="A23" s="12">
        <v>21</v>
      </c>
      <c r="B23" s="17" t="s">
        <v>9</v>
      </c>
      <c r="C23" s="17" t="s">
        <v>15</v>
      </c>
      <c r="D23" s="17" t="s">
        <v>18</v>
      </c>
      <c r="E23" s="1" t="s">
        <v>114</v>
      </c>
      <c r="F23" s="14">
        <f>VLOOKUP(A23,'施工状況把握(書類確認)【チェック用】'!$A$5:$G$53,7,FALSE)</f>
        <v>0</v>
      </c>
      <c r="G23" s="17" t="str">
        <f>VLOOKUP(A23,'施工状況把握(書類確認)【チェック用】'!$A$5:$H$53,8,FALSE)</f>
        <v>○</v>
      </c>
      <c r="H23" s="17" t="str">
        <f>VLOOKUP(A23,'施工状況把握(書類確認)【チェック用】'!$A$5:$I$53,9,FALSE)</f>
        <v/>
      </c>
      <c r="I23" s="70" t="s">
        <v>42</v>
      </c>
      <c r="J23" s="141"/>
      <c r="K23" s="62"/>
      <c r="L23" s="62"/>
      <c r="M23" s="62"/>
    </row>
    <row r="24" spans="1:13" s="20" customFormat="1" ht="33" x14ac:dyDescent="0.4">
      <c r="A24" s="12">
        <v>22</v>
      </c>
      <c r="B24" s="17" t="s">
        <v>9</v>
      </c>
      <c r="C24" s="17" t="s">
        <v>15</v>
      </c>
      <c r="D24" s="17" t="s">
        <v>18</v>
      </c>
      <c r="E24" s="1" t="s">
        <v>115</v>
      </c>
      <c r="F24" s="14">
        <f>VLOOKUP(A24,'施工状況把握(書類確認)【チェック用】'!$A$5:$G$53,7,FALSE)</f>
        <v>0</v>
      </c>
      <c r="G24" s="17" t="str">
        <f>VLOOKUP(A24,'施工状況把握(書類確認)【チェック用】'!$A$5:$H$53,8,FALSE)</f>
        <v>○</v>
      </c>
      <c r="H24" s="17" t="str">
        <f>VLOOKUP(A24,'施工状況把握(書類確認)【チェック用】'!$A$5:$I$53,9,FALSE)</f>
        <v/>
      </c>
      <c r="I24" s="70" t="s">
        <v>42</v>
      </c>
      <c r="J24" s="142"/>
      <c r="K24" s="62"/>
      <c r="L24" s="62"/>
      <c r="M24" s="62"/>
    </row>
    <row r="25" spans="1:13" s="20" customFormat="1" ht="33" x14ac:dyDescent="0.4">
      <c r="A25" s="12">
        <v>23</v>
      </c>
      <c r="B25" s="17" t="s">
        <v>9</v>
      </c>
      <c r="C25" s="17" t="s">
        <v>93</v>
      </c>
      <c r="D25" s="17" t="s">
        <v>19</v>
      </c>
      <c r="E25" s="1" t="s">
        <v>136</v>
      </c>
      <c r="F25" s="14">
        <f>VLOOKUP(A25,'施工状況把握(書類確認)【チェック用】'!$A$5:$G$53,7,FALSE)</f>
        <v>0</v>
      </c>
      <c r="G25" s="17" t="str">
        <f>VLOOKUP(A25,'施工状況把握(書類確認)【チェック用】'!$A$5:$H$53,8,FALSE)</f>
        <v>○</v>
      </c>
      <c r="H25" s="17" t="str">
        <f>VLOOKUP(A25,'施工状況把握(書類確認)【チェック用】'!$A$5:$I$53,9,FALSE)</f>
        <v/>
      </c>
      <c r="I25" s="71" t="s">
        <v>43</v>
      </c>
      <c r="J25" s="143" t="str">
        <f>IF(AND(G25="○",G26="○",G27="○",G28="○",H25="",H26="",H27="",H28=""),"○","×")</f>
        <v>○</v>
      </c>
      <c r="K25" s="62"/>
      <c r="L25" s="62"/>
      <c r="M25" s="62"/>
    </row>
    <row r="26" spans="1:13" s="20" customFormat="1" ht="33" x14ac:dyDescent="0.4">
      <c r="A26" s="12">
        <v>24</v>
      </c>
      <c r="B26" s="17" t="s">
        <v>9</v>
      </c>
      <c r="C26" s="17" t="s">
        <v>93</v>
      </c>
      <c r="D26" s="17" t="s">
        <v>19</v>
      </c>
      <c r="E26" s="1" t="s">
        <v>137</v>
      </c>
      <c r="F26" s="14">
        <f>VLOOKUP(A26,'施工状況把握(書類確認)【チェック用】'!$A$5:$G$53,7,FALSE)</f>
        <v>0</v>
      </c>
      <c r="G26" s="17" t="str">
        <f>VLOOKUP(A26,'施工状況把握(書類確認)【チェック用】'!$A$5:$H$53,8,FALSE)</f>
        <v>○</v>
      </c>
      <c r="H26" s="17" t="str">
        <f>VLOOKUP(A26,'施工状況把握(書類確認)【チェック用】'!$A$5:$I$53,9,FALSE)</f>
        <v/>
      </c>
      <c r="I26" s="71" t="s">
        <v>43</v>
      </c>
      <c r="J26" s="144"/>
      <c r="K26" s="62"/>
      <c r="L26" s="62"/>
      <c r="M26" s="62"/>
    </row>
    <row r="27" spans="1:13" s="20" customFormat="1" ht="33" x14ac:dyDescent="0.4">
      <c r="A27" s="12">
        <v>25</v>
      </c>
      <c r="B27" s="17" t="s">
        <v>9</v>
      </c>
      <c r="C27" s="17" t="s">
        <v>93</v>
      </c>
      <c r="D27" s="17" t="s">
        <v>19</v>
      </c>
      <c r="E27" s="1" t="s">
        <v>116</v>
      </c>
      <c r="F27" s="14" t="str">
        <f>VLOOKUP(A27,'施工状況把握(書類確認)【チェック用】'!$A$5:$G$53,7,FALSE)</f>
        <v>9/1技術的な問題はなかった。</v>
      </c>
      <c r="G27" s="17" t="str">
        <f>VLOOKUP(A27,'施工状況把握(書類確認)【チェック用】'!$A$5:$H$53,8,FALSE)</f>
        <v>○</v>
      </c>
      <c r="H27" s="17" t="str">
        <f>VLOOKUP(A27,'施工状況把握(書類確認)【チェック用】'!$A$5:$I$53,9,FALSE)</f>
        <v/>
      </c>
      <c r="I27" s="71" t="s">
        <v>43</v>
      </c>
      <c r="J27" s="144"/>
      <c r="K27" s="62"/>
      <c r="L27" s="62"/>
      <c r="M27" s="62"/>
    </row>
    <row r="28" spans="1:13" s="20" customFormat="1" ht="33" x14ac:dyDescent="0.4">
      <c r="A28" s="12">
        <v>26</v>
      </c>
      <c r="B28" s="17" t="s">
        <v>9</v>
      </c>
      <c r="C28" s="17" t="s">
        <v>93</v>
      </c>
      <c r="D28" s="17" t="s">
        <v>19</v>
      </c>
      <c r="E28" s="1" t="s">
        <v>138</v>
      </c>
      <c r="F28" s="14">
        <f>VLOOKUP(A28,'施工状況把握(書類確認)【チェック用】'!$A$5:$G$53,7,FALSE)</f>
        <v>0</v>
      </c>
      <c r="G28" s="17" t="str">
        <f>VLOOKUP(A28,'施工状況把握(書類確認)【チェック用】'!$A$5:$H$53,8,FALSE)</f>
        <v>○</v>
      </c>
      <c r="H28" s="17" t="str">
        <f>VLOOKUP(A28,'施工状況把握(書類確認)【チェック用】'!$A$5:$I$53,9,FALSE)</f>
        <v/>
      </c>
      <c r="I28" s="71" t="s">
        <v>43</v>
      </c>
      <c r="J28" s="145"/>
      <c r="K28" s="62"/>
      <c r="L28" s="62"/>
      <c r="M28" s="62"/>
    </row>
    <row r="29" spans="1:13" s="20" customFormat="1" ht="66" x14ac:dyDescent="0.4">
      <c r="A29" s="12">
        <v>27</v>
      </c>
      <c r="B29" s="17" t="s">
        <v>9</v>
      </c>
      <c r="C29" s="17" t="s">
        <v>93</v>
      </c>
      <c r="D29" s="17" t="s">
        <v>20</v>
      </c>
      <c r="E29" s="1" t="s">
        <v>117</v>
      </c>
      <c r="F29" s="14">
        <f>VLOOKUP(A29,'施工状況把握(書類確認)【チェック用】'!$A$5:$G$53,7,FALSE)</f>
        <v>0</v>
      </c>
      <c r="G29" s="17" t="str">
        <f>VLOOKUP(A29,'施工状況把握(書類確認)【チェック用】'!$A$5:$H$53,8,FALSE)</f>
        <v>○</v>
      </c>
      <c r="H29" s="17" t="str">
        <f>VLOOKUP(A29,'施工状況把握(書類確認)【チェック用】'!$A$5:$I$53,9,FALSE)</f>
        <v/>
      </c>
      <c r="I29" s="72" t="s">
        <v>44</v>
      </c>
      <c r="J29" s="146" t="str">
        <f>IF(AND(G29="○",G30="○",G31="○",G32="○",H29="",H30="",H31="",H32=""),"○","×")</f>
        <v>○</v>
      </c>
      <c r="K29" s="62"/>
      <c r="L29" s="62"/>
      <c r="M29" s="62"/>
    </row>
    <row r="30" spans="1:13" s="20" customFormat="1" ht="33" x14ac:dyDescent="0.4">
      <c r="A30" s="12">
        <v>28</v>
      </c>
      <c r="B30" s="17" t="s">
        <v>9</v>
      </c>
      <c r="C30" s="17" t="s">
        <v>93</v>
      </c>
      <c r="D30" s="17" t="s">
        <v>20</v>
      </c>
      <c r="E30" s="1" t="s">
        <v>118</v>
      </c>
      <c r="F30" s="14" t="str">
        <f>VLOOKUP(A30,'施工状況把握(書類確認)【チェック用】'!$A$5:$G$53,7,FALSE)</f>
        <v>10/1寒中コンクリート対象外の時期に施工</v>
      </c>
      <c r="G30" s="17" t="str">
        <f>VLOOKUP(A30,'施工状況把握(書類確認)【チェック用】'!$A$5:$H$53,8,FALSE)</f>
        <v>○</v>
      </c>
      <c r="H30" s="17" t="str">
        <f>VLOOKUP(A30,'施工状況把握(書類確認)【チェック用】'!$A$5:$I$53,9,FALSE)</f>
        <v/>
      </c>
      <c r="I30" s="72" t="s">
        <v>44</v>
      </c>
      <c r="J30" s="147"/>
      <c r="K30" s="62"/>
      <c r="L30" s="62"/>
      <c r="M30" s="62"/>
    </row>
    <row r="31" spans="1:13" s="20" customFormat="1" ht="33" x14ac:dyDescent="0.4">
      <c r="A31" s="12">
        <v>29</v>
      </c>
      <c r="B31" s="17" t="s">
        <v>9</v>
      </c>
      <c r="C31" s="17" t="s">
        <v>93</v>
      </c>
      <c r="D31" s="17" t="s">
        <v>20</v>
      </c>
      <c r="E31" s="1" t="s">
        <v>119</v>
      </c>
      <c r="F31" s="14">
        <f>VLOOKUP(A31,'施工状況把握(書類確認)【チェック用】'!$A$5:$G$53,7,FALSE)</f>
        <v>0</v>
      </c>
      <c r="G31" s="17" t="str">
        <f>VLOOKUP(A31,'施工状況把握(書類確認)【チェック用】'!$A$5:$H$53,8,FALSE)</f>
        <v>○</v>
      </c>
      <c r="H31" s="17" t="str">
        <f>VLOOKUP(A31,'施工状況把握(書類確認)【チェック用】'!$A$5:$I$53,9,FALSE)</f>
        <v/>
      </c>
      <c r="I31" s="72" t="s">
        <v>44</v>
      </c>
      <c r="J31" s="147"/>
      <c r="K31" s="62"/>
      <c r="L31" s="62"/>
      <c r="M31" s="62"/>
    </row>
    <row r="32" spans="1:13" s="20" customFormat="1" ht="33" x14ac:dyDescent="0.4">
      <c r="A32" s="12">
        <v>30</v>
      </c>
      <c r="B32" s="17" t="s">
        <v>9</v>
      </c>
      <c r="C32" s="17" t="s">
        <v>93</v>
      </c>
      <c r="D32" s="17" t="s">
        <v>20</v>
      </c>
      <c r="E32" s="1" t="s">
        <v>139</v>
      </c>
      <c r="F32" s="14">
        <f>VLOOKUP(A32,'施工状況把握(書類確認)【チェック用】'!$A$5:$G$53,7,FALSE)</f>
        <v>0</v>
      </c>
      <c r="G32" s="17" t="str">
        <f>VLOOKUP(A32,'施工状況把握(書類確認)【チェック用】'!$A$5:$H$53,8,FALSE)</f>
        <v>○</v>
      </c>
      <c r="H32" s="17" t="str">
        <f>VLOOKUP(A32,'施工状況把握(書類確認)【チェック用】'!$A$5:$I$53,9,FALSE)</f>
        <v/>
      </c>
      <c r="I32" s="72" t="s">
        <v>44</v>
      </c>
      <c r="J32" s="148"/>
      <c r="K32" s="62"/>
      <c r="L32" s="62"/>
      <c r="M32" s="62"/>
    </row>
    <row r="33" spans="1:13" s="20" customFormat="1" ht="41.25" x14ac:dyDescent="0.4">
      <c r="A33" s="12">
        <v>31</v>
      </c>
      <c r="B33" s="17" t="s">
        <v>9</v>
      </c>
      <c r="C33" s="17" t="s">
        <v>93</v>
      </c>
      <c r="D33" s="17" t="s">
        <v>21</v>
      </c>
      <c r="E33" s="1" t="s">
        <v>120</v>
      </c>
      <c r="F33" s="14" t="str">
        <f>VLOOKUP(A33,'施工状況把握(書類確認)【チェック用】'!$A$5:$G$53,7,FALSE)</f>
        <v>9/1下請無し</v>
      </c>
      <c r="G33" s="17" t="str">
        <f>VLOOKUP(A33,'施工状況把握(書類確認)【チェック用】'!$A$5:$H$53,8,FALSE)</f>
        <v>○</v>
      </c>
      <c r="H33" s="17" t="str">
        <f>VLOOKUP(A33,'施工状況把握(書類確認)【チェック用】'!$A$5:$I$53,9,FALSE)</f>
        <v/>
      </c>
      <c r="I33" s="73" t="s">
        <v>46</v>
      </c>
      <c r="J33" s="85" t="str">
        <f>IF(AND(G33="○",H33=""),"○","×")</f>
        <v>○</v>
      </c>
      <c r="K33" s="62"/>
      <c r="L33" s="62"/>
      <c r="M33" s="62"/>
    </row>
    <row r="34" spans="1:13" s="20" customFormat="1" ht="41.25" x14ac:dyDescent="0.4">
      <c r="A34" s="12">
        <v>32</v>
      </c>
      <c r="B34" s="17" t="s">
        <v>22</v>
      </c>
      <c r="C34" s="17" t="s">
        <v>23</v>
      </c>
      <c r="D34" s="17" t="s">
        <v>24</v>
      </c>
      <c r="E34" s="1" t="s">
        <v>121</v>
      </c>
      <c r="F34" s="14" t="str">
        <f>VLOOKUP(A34,'施工状況把握(書類確認)【チェック用】'!$A$5:$G$53,7,FALSE)</f>
        <v>9/1材料の使用無し</v>
      </c>
      <c r="G34" s="17" t="str">
        <f>VLOOKUP(A34,'施工状況把握(書類確認)【チェック用】'!$A$5:$H$53,8,FALSE)</f>
        <v>○</v>
      </c>
      <c r="H34" s="17" t="str">
        <f>VLOOKUP(A34,'施工状況把握(書類確認)【チェック用】'!$A$5:$I$53,9,FALSE)</f>
        <v/>
      </c>
      <c r="I34" s="74" t="s">
        <v>45</v>
      </c>
      <c r="J34" s="86" t="str">
        <f>IF(AND(G34="○",H34=""),"○","×")</f>
        <v>○</v>
      </c>
      <c r="K34" s="62"/>
      <c r="L34" s="62"/>
      <c r="M34" s="62"/>
    </row>
    <row r="35" spans="1:13" s="20" customFormat="1" ht="49.5" x14ac:dyDescent="0.4">
      <c r="A35" s="12">
        <v>33</v>
      </c>
      <c r="B35" s="17" t="s">
        <v>22</v>
      </c>
      <c r="C35" s="17" t="s">
        <v>23</v>
      </c>
      <c r="D35" s="17" t="s">
        <v>69</v>
      </c>
      <c r="E35" s="1" t="s">
        <v>140</v>
      </c>
      <c r="F35" s="14" t="str">
        <f>VLOOKUP(A35,'施工状況把握(書類確認)【チェック用】'!$A$5:$G$53,7,FALSE)</f>
        <v>9/1材料の使用無し</v>
      </c>
      <c r="G35" s="17" t="str">
        <f>VLOOKUP(A35,'施工状況把握(書類確認)【チェック用】'!$A$5:$H$53,8,FALSE)</f>
        <v>○</v>
      </c>
      <c r="H35" s="17" t="str">
        <f>VLOOKUP(A35,'施工状況把握(書類確認)【チェック用】'!$A$5:$I$53,9,FALSE)</f>
        <v/>
      </c>
      <c r="I35" s="75" t="s">
        <v>47</v>
      </c>
      <c r="J35" s="87" t="str">
        <f>IF(AND(G35="○",H35=""),"○","×")</f>
        <v>○</v>
      </c>
      <c r="K35" s="62"/>
      <c r="L35" s="62"/>
      <c r="M35" s="62"/>
    </row>
    <row r="36" spans="1:13" s="20" customFormat="1" ht="33" x14ac:dyDescent="0.4">
      <c r="A36" s="12">
        <v>34</v>
      </c>
      <c r="B36" s="17" t="s">
        <v>22</v>
      </c>
      <c r="C36" s="17" t="s">
        <v>23</v>
      </c>
      <c r="D36" s="17" t="s">
        <v>25</v>
      </c>
      <c r="E36" s="1" t="s">
        <v>122</v>
      </c>
      <c r="F36" s="14" t="str">
        <f>VLOOKUP(A36,'施工状況把握(書類確認)【チェック用】'!$A$5:$G$53,7,FALSE)</f>
        <v>9/1対象外工事</v>
      </c>
      <c r="G36" s="17" t="str">
        <f>VLOOKUP(A36,'施工状況把握(書類確認)【チェック用】'!$A$5:$H$53,8,FALSE)</f>
        <v>○</v>
      </c>
      <c r="H36" s="17" t="str">
        <f>VLOOKUP(A36,'施工状況把握(書類確認)【チェック用】'!$A$5:$I$53,9,FALSE)</f>
        <v/>
      </c>
      <c r="I36" s="76" t="s">
        <v>48</v>
      </c>
      <c r="J36" s="149" t="str">
        <f>IF(AND(G36="○",G37="○",G38="○",G39="○",H36="",H37="",H38="",H39=""),"○","×")</f>
        <v>○</v>
      </c>
      <c r="K36" s="62"/>
      <c r="L36" s="62"/>
      <c r="M36" s="62"/>
    </row>
    <row r="37" spans="1:13" s="20" customFormat="1" ht="82.5" x14ac:dyDescent="0.4">
      <c r="A37" s="12">
        <v>35</v>
      </c>
      <c r="B37" s="17" t="s">
        <v>22</v>
      </c>
      <c r="C37" s="17" t="s">
        <v>23</v>
      </c>
      <c r="D37" s="17" t="s">
        <v>25</v>
      </c>
      <c r="E37" s="1" t="s">
        <v>123</v>
      </c>
      <c r="F37" s="14" t="str">
        <f>VLOOKUP(A37,'施工状況把握(書類確認)【チェック用】'!$A$5:$G$53,7,FALSE)</f>
        <v>9/1対象外工事</v>
      </c>
      <c r="G37" s="17" t="str">
        <f>VLOOKUP(A37,'施工状況把握(書類確認)【チェック用】'!$A$5:$H$53,8,FALSE)</f>
        <v>○</v>
      </c>
      <c r="H37" s="17" t="str">
        <f>VLOOKUP(A37,'施工状況把握(書類確認)【チェック用】'!$A$5:$I$53,9,FALSE)</f>
        <v/>
      </c>
      <c r="I37" s="76" t="s">
        <v>48</v>
      </c>
      <c r="J37" s="150"/>
      <c r="K37" s="62"/>
      <c r="L37" s="62"/>
      <c r="M37" s="62"/>
    </row>
    <row r="38" spans="1:13" s="20" customFormat="1" ht="33" x14ac:dyDescent="0.4">
      <c r="A38" s="12">
        <v>36</v>
      </c>
      <c r="B38" s="17" t="s">
        <v>22</v>
      </c>
      <c r="C38" s="17" t="s">
        <v>23</v>
      </c>
      <c r="D38" s="17" t="s">
        <v>25</v>
      </c>
      <c r="E38" s="1" t="s">
        <v>124</v>
      </c>
      <c r="F38" s="14" t="str">
        <f>VLOOKUP(A38,'施工状況把握(書類確認)【チェック用】'!$A$5:$G$53,7,FALSE)</f>
        <v>10/1対象外工事</v>
      </c>
      <c r="G38" s="17" t="str">
        <f>VLOOKUP(A38,'施工状況把握(書類確認)【チェック用】'!$A$5:$H$53,8,FALSE)</f>
        <v>○</v>
      </c>
      <c r="H38" s="17" t="str">
        <f>VLOOKUP(A38,'施工状況把握(書類確認)【チェック用】'!$A$5:$I$53,9,FALSE)</f>
        <v/>
      </c>
      <c r="I38" s="76" t="s">
        <v>48</v>
      </c>
      <c r="J38" s="150"/>
      <c r="K38" s="62"/>
      <c r="L38" s="62"/>
      <c r="M38" s="62"/>
    </row>
    <row r="39" spans="1:13" s="20" customFormat="1" ht="33" x14ac:dyDescent="0.4">
      <c r="A39" s="12">
        <v>37</v>
      </c>
      <c r="B39" s="17" t="s">
        <v>22</v>
      </c>
      <c r="C39" s="17" t="s">
        <v>23</v>
      </c>
      <c r="D39" s="17" t="s">
        <v>25</v>
      </c>
      <c r="E39" s="1" t="s">
        <v>125</v>
      </c>
      <c r="F39" s="14" t="str">
        <f>VLOOKUP(A39,'施工状況把握(書類確認)【チェック用】'!$A$5:$G$53,7,FALSE)</f>
        <v>10/1対象外工事</v>
      </c>
      <c r="G39" s="17" t="str">
        <f>VLOOKUP(A39,'施工状況把握(書類確認)【チェック用】'!$A$5:$H$53,8,FALSE)</f>
        <v>○</v>
      </c>
      <c r="H39" s="17" t="str">
        <f>VLOOKUP(A39,'施工状況把握(書類確認)【チェック用】'!$A$5:$I$53,9,FALSE)</f>
        <v/>
      </c>
      <c r="I39" s="76" t="s">
        <v>48</v>
      </c>
      <c r="J39" s="151"/>
      <c r="K39" s="62"/>
      <c r="L39" s="62"/>
      <c r="M39" s="62"/>
    </row>
    <row r="40" spans="1:13" s="20" customFormat="1" ht="33" x14ac:dyDescent="0.4">
      <c r="A40" s="12">
        <v>38</v>
      </c>
      <c r="B40" s="17" t="s">
        <v>22</v>
      </c>
      <c r="C40" s="17" t="s">
        <v>26</v>
      </c>
      <c r="D40" s="17" t="s">
        <v>26</v>
      </c>
      <c r="E40" s="1" t="s">
        <v>126</v>
      </c>
      <c r="F40" s="14" t="str">
        <f>VLOOKUP(A40,'施工状況把握(書類確認)【チェック用】'!$A$5:$G$53,7,FALSE)</f>
        <v>10/1数日の夜間作業が生じたが苦情など無かった。</v>
      </c>
      <c r="G40" s="17" t="str">
        <f>VLOOKUP(A40,'施工状況把握(書類確認)【チェック用】'!$A$5:$H$53,8,FALSE)</f>
        <v>○</v>
      </c>
      <c r="H40" s="17" t="str">
        <f>VLOOKUP(A40,'施工状況把握(書類確認)【チェック用】'!$A$5:$I$53,9,FALSE)</f>
        <v/>
      </c>
      <c r="I40" s="77" t="s">
        <v>72</v>
      </c>
      <c r="J40" s="152" t="str">
        <f>IF(AND(G40="○",G41="○",H40="",H41=""),"○","×")</f>
        <v>○</v>
      </c>
      <c r="K40" s="62"/>
      <c r="L40" s="62"/>
      <c r="M40" s="62"/>
    </row>
    <row r="41" spans="1:13" s="20" customFormat="1" x14ac:dyDescent="0.4">
      <c r="A41" s="12">
        <v>39</v>
      </c>
      <c r="B41" s="17" t="s">
        <v>22</v>
      </c>
      <c r="C41" s="17" t="s">
        <v>26</v>
      </c>
      <c r="D41" s="17" t="s">
        <v>26</v>
      </c>
      <c r="E41" s="1" t="s">
        <v>127</v>
      </c>
      <c r="F41" s="14" t="str">
        <f>VLOOKUP(A41,'施工状況把握(書類確認)【チェック用】'!$A$5:$G$53,7,FALSE)</f>
        <v>10/1該当工事無し</v>
      </c>
      <c r="G41" s="17" t="str">
        <f>VLOOKUP(A41,'施工状況把握(書類確認)【チェック用】'!$A$5:$H$53,8,FALSE)</f>
        <v>○</v>
      </c>
      <c r="H41" s="17" t="str">
        <f>VLOOKUP(A41,'施工状況把握(書類確認)【チェック用】'!$A$5:$I$53,9,FALSE)</f>
        <v/>
      </c>
      <c r="I41" s="77" t="s">
        <v>72</v>
      </c>
      <c r="J41" s="153"/>
      <c r="K41" s="62"/>
      <c r="L41" s="62"/>
      <c r="M41" s="62"/>
    </row>
    <row r="42" spans="1:13" s="20" customFormat="1" ht="66" x14ac:dyDescent="0.4">
      <c r="A42" s="12">
        <v>40</v>
      </c>
      <c r="B42" s="17" t="s">
        <v>22</v>
      </c>
      <c r="C42" s="17" t="s">
        <v>26</v>
      </c>
      <c r="D42" s="17" t="s">
        <v>27</v>
      </c>
      <c r="E42" s="1" t="s">
        <v>128</v>
      </c>
      <c r="F42" s="14" t="str">
        <f>VLOOKUP(A42,'施工状況把握(書類確認)【チェック用】'!$A$5:$G$53,7,FALSE)</f>
        <v>10/1○○道路改良工事△建設と月一回工程調整を行い、遅れることなく施工した。</v>
      </c>
      <c r="G42" s="17" t="str">
        <f>VLOOKUP(A42,'施工状況把握(書類確認)【チェック用】'!$A$5:$H$53,8,FALSE)</f>
        <v>○</v>
      </c>
      <c r="H42" s="17" t="str">
        <f>VLOOKUP(A42,'施工状況把握(書類確認)【チェック用】'!$A$5:$I$53,9,FALSE)</f>
        <v/>
      </c>
      <c r="I42" s="78" t="s">
        <v>49</v>
      </c>
      <c r="J42" s="88" t="str">
        <f>IF(AND(G42="○",H42=""),"○","×")</f>
        <v>○</v>
      </c>
      <c r="K42" s="62"/>
      <c r="L42" s="62"/>
      <c r="M42" s="62"/>
    </row>
    <row r="43" spans="1:13" s="20" customFormat="1" ht="49.5" x14ac:dyDescent="0.4">
      <c r="A43" s="12">
        <v>41</v>
      </c>
      <c r="B43" s="17" t="s">
        <v>22</v>
      </c>
      <c r="C43" s="17" t="s">
        <v>28</v>
      </c>
      <c r="D43" s="17" t="s">
        <v>29</v>
      </c>
      <c r="E43" s="1" t="s">
        <v>129</v>
      </c>
      <c r="F43" s="14" t="str">
        <f>VLOOKUP(A43,'施工状況把握(書類確認)【チェック用】'!$A$5:$G$53,7,FALSE)</f>
        <v>9/1公衆に係る区域外の工事で仮設道路もない。</v>
      </c>
      <c r="G43" s="17" t="str">
        <f>VLOOKUP(A43,'施工状況把握(書類確認)【チェック用】'!$A$5:$H$53,8,FALSE)</f>
        <v>○</v>
      </c>
      <c r="H43" s="17" t="str">
        <f>VLOOKUP(A43,'施工状況把握(書類確認)【チェック用】'!$A$5:$I$53,9,FALSE)</f>
        <v/>
      </c>
      <c r="I43" s="79" t="s">
        <v>50</v>
      </c>
      <c r="J43" s="89" t="str">
        <f>IF(AND(G43="○",H43=""),"○","×")</f>
        <v>○</v>
      </c>
      <c r="K43" s="62"/>
      <c r="L43" s="62"/>
      <c r="M43" s="62"/>
    </row>
    <row r="44" spans="1:13" s="20" customFormat="1" ht="33" x14ac:dyDescent="0.4">
      <c r="A44" s="12">
        <v>42</v>
      </c>
      <c r="B44" s="17" t="s">
        <v>22</v>
      </c>
      <c r="C44" s="17" t="s">
        <v>28</v>
      </c>
      <c r="D44" s="17" t="s">
        <v>30</v>
      </c>
      <c r="E44" s="1" t="s">
        <v>130</v>
      </c>
      <c r="F44" s="14">
        <f>VLOOKUP(A44,'施工状況把握(書類確認)【チェック用】'!$A$5:$G$53,7,FALSE)</f>
        <v>0</v>
      </c>
      <c r="G44" s="17" t="str">
        <f>VLOOKUP(A44,'施工状況把握(書類確認)【チェック用】'!$A$5:$H$53,8,FALSE)</f>
        <v>○</v>
      </c>
      <c r="H44" s="17" t="str">
        <f>VLOOKUP(A44,'施工状況把握(書類確認)【チェック用】'!$A$5:$I$53,9,FALSE)</f>
        <v/>
      </c>
      <c r="I44" s="80" t="s">
        <v>51</v>
      </c>
      <c r="J44" s="134" t="str">
        <f>IF(AND(G44="○",G45="○",G46="○",G47="○",H44="",H45="",H46="",H47=""),"○","×")</f>
        <v>○</v>
      </c>
      <c r="K44" s="62"/>
      <c r="L44" s="62"/>
      <c r="M44" s="62"/>
    </row>
    <row r="45" spans="1:13" s="20" customFormat="1" x14ac:dyDescent="0.4">
      <c r="A45" s="12">
        <v>43</v>
      </c>
      <c r="B45" s="17" t="s">
        <v>22</v>
      </c>
      <c r="C45" s="17" t="s">
        <v>28</v>
      </c>
      <c r="D45" s="17" t="s">
        <v>30</v>
      </c>
      <c r="E45" s="1" t="s">
        <v>141</v>
      </c>
      <c r="F45" s="14">
        <f>VLOOKUP(A45,'施工状況把握(書類確認)【チェック用】'!$A$5:$G$53,7,FALSE)</f>
        <v>0</v>
      </c>
      <c r="G45" s="17" t="str">
        <f>VLOOKUP(A45,'施工状況把握(書類確認)【チェック用】'!$A$5:$H$53,8,FALSE)</f>
        <v>○</v>
      </c>
      <c r="H45" s="17" t="str">
        <f>VLOOKUP(A45,'施工状況把握(書類確認)【チェック用】'!$A$5:$I$53,9,FALSE)</f>
        <v/>
      </c>
      <c r="I45" s="80" t="s">
        <v>51</v>
      </c>
      <c r="J45" s="135"/>
      <c r="K45" s="62"/>
      <c r="L45" s="62"/>
      <c r="M45" s="62"/>
    </row>
    <row r="46" spans="1:13" s="20" customFormat="1" ht="33" x14ac:dyDescent="0.4">
      <c r="A46" s="12">
        <v>44</v>
      </c>
      <c r="B46" s="17" t="s">
        <v>22</v>
      </c>
      <c r="C46" s="17" t="s">
        <v>28</v>
      </c>
      <c r="D46" s="17" t="s">
        <v>30</v>
      </c>
      <c r="E46" s="1" t="s">
        <v>142</v>
      </c>
      <c r="F46" s="14">
        <f>VLOOKUP(A46,'施工状況把握(書類確認)【チェック用】'!$A$5:$G$53,7,FALSE)</f>
        <v>0</v>
      </c>
      <c r="G46" s="17" t="str">
        <f>VLOOKUP(A46,'施工状況把握(書類確認)【チェック用】'!$A$5:$H$53,8,FALSE)</f>
        <v>○</v>
      </c>
      <c r="H46" s="17" t="str">
        <f>VLOOKUP(A46,'施工状況把握(書類確認)【チェック用】'!$A$5:$I$53,9,FALSE)</f>
        <v/>
      </c>
      <c r="I46" s="80" t="s">
        <v>51</v>
      </c>
      <c r="J46" s="135"/>
      <c r="K46" s="62"/>
      <c r="L46" s="62"/>
      <c r="M46" s="62"/>
    </row>
    <row r="47" spans="1:13" s="20" customFormat="1" ht="33" x14ac:dyDescent="0.4">
      <c r="A47" s="12">
        <v>45</v>
      </c>
      <c r="B47" s="17" t="s">
        <v>22</v>
      </c>
      <c r="C47" s="17" t="s">
        <v>28</v>
      </c>
      <c r="D47" s="17" t="s">
        <v>30</v>
      </c>
      <c r="E47" s="1" t="s">
        <v>143</v>
      </c>
      <c r="F47" s="14">
        <f>VLOOKUP(A47,'施工状況把握(書類確認)【チェック用】'!$A$5:$G$53,7,FALSE)</f>
        <v>0</v>
      </c>
      <c r="G47" s="17" t="str">
        <f>VLOOKUP(A47,'施工状況把握(書類確認)【チェック用】'!$A$5:$H$53,8,FALSE)</f>
        <v>○</v>
      </c>
      <c r="H47" s="17" t="str">
        <f>VLOOKUP(A47,'施工状況把握(書類確認)【チェック用】'!$A$5:$I$53,9,FALSE)</f>
        <v/>
      </c>
      <c r="I47" s="80" t="s">
        <v>51</v>
      </c>
      <c r="J47" s="136"/>
      <c r="K47" s="62"/>
      <c r="L47" s="62"/>
      <c r="M47" s="62"/>
    </row>
    <row r="48" spans="1:13" s="20" customFormat="1" ht="41.25" x14ac:dyDescent="0.4">
      <c r="A48" s="12">
        <v>46</v>
      </c>
      <c r="B48" s="17" t="s">
        <v>22</v>
      </c>
      <c r="C48" s="17" t="s">
        <v>31</v>
      </c>
      <c r="D48" s="17" t="s">
        <v>32</v>
      </c>
      <c r="E48" s="1" t="s">
        <v>131</v>
      </c>
      <c r="F48" s="14">
        <f>VLOOKUP(A48,'施工状況把握(書類確認)【チェック用】'!$A$5:$G$53,7,FALSE)</f>
        <v>0</v>
      </c>
      <c r="G48" s="17" t="str">
        <f>VLOOKUP(A48,'施工状況把握(書類確認)【チェック用】'!$A$5:$H$53,8,FALSE)</f>
        <v>○</v>
      </c>
      <c r="H48" s="17" t="str">
        <f>VLOOKUP(A48,'施工状況把握(書類確認)【チェック用】'!$A$5:$I$53,9,FALSE)</f>
        <v/>
      </c>
      <c r="I48" s="81" t="s">
        <v>52</v>
      </c>
      <c r="J48" s="90" t="str">
        <f>IF(AND(G48="○",H48=""),"○","×")</f>
        <v>○</v>
      </c>
      <c r="K48" s="62"/>
      <c r="L48" s="62"/>
      <c r="M48" s="62"/>
    </row>
    <row r="49" spans="1:13" s="20" customFormat="1" ht="49.5" x14ac:dyDescent="0.4">
      <c r="A49" s="12">
        <v>47</v>
      </c>
      <c r="B49" s="17" t="s">
        <v>22</v>
      </c>
      <c r="C49" s="17" t="s">
        <v>31</v>
      </c>
      <c r="D49" s="17" t="s">
        <v>33</v>
      </c>
      <c r="E49" s="1" t="s">
        <v>151</v>
      </c>
      <c r="F49" s="14">
        <f>VLOOKUP(A49,'施工状況把握(書類確認)【チェック用】'!$A$5:$G$53,7,FALSE)</f>
        <v>0</v>
      </c>
      <c r="G49" s="17" t="str">
        <f>VLOOKUP(A49,'施工状況把握(書類確認)【チェック用】'!$A$5:$H$53,8,FALSE)</f>
        <v>○</v>
      </c>
      <c r="H49" s="17" t="str">
        <f>VLOOKUP(A49,'施工状況把握(書類確認)【チェック用】'!$A$5:$I$53,9,FALSE)</f>
        <v/>
      </c>
      <c r="I49" s="82" t="s">
        <v>53</v>
      </c>
      <c r="J49" s="91" t="str">
        <f>IF(AND(G49="○",H49=""),"○","×")</f>
        <v>○</v>
      </c>
      <c r="K49" s="62"/>
      <c r="L49" s="62"/>
      <c r="M49" s="62"/>
    </row>
    <row r="50" spans="1:13" s="20" customFormat="1" ht="66" x14ac:dyDescent="0.4">
      <c r="A50" s="12">
        <v>48</v>
      </c>
      <c r="B50" s="17" t="s">
        <v>22</v>
      </c>
      <c r="C50" s="17" t="s">
        <v>31</v>
      </c>
      <c r="D50" s="17" t="s">
        <v>34</v>
      </c>
      <c r="E50" s="1" t="s">
        <v>144</v>
      </c>
      <c r="F50" s="14">
        <f>VLOOKUP(A50,'施工状況把握(書類確認)【チェック用】'!$A$5:$G$53,7,FALSE)</f>
        <v>0</v>
      </c>
      <c r="G50" s="17" t="str">
        <f>VLOOKUP(A50,'施工状況把握(書類確認)【チェック用】'!$A$5:$H$53,8,FALSE)</f>
        <v>○</v>
      </c>
      <c r="H50" s="17" t="str">
        <f>VLOOKUP(A50,'施工状況把握(書類確認)【チェック用】'!$A$5:$I$53,9,FALSE)</f>
        <v/>
      </c>
      <c r="I50" s="83" t="s">
        <v>54</v>
      </c>
      <c r="J50" s="92" t="str">
        <f>IF(AND(G50="○",H50=""),"○","×")</f>
        <v>○</v>
      </c>
      <c r="K50" s="62"/>
      <c r="L50" s="62"/>
      <c r="M50" s="62"/>
    </row>
    <row r="51" spans="1:13" s="20" customFormat="1" ht="66" x14ac:dyDescent="0.4">
      <c r="A51" s="12">
        <v>49</v>
      </c>
      <c r="B51" s="59" t="s">
        <v>35</v>
      </c>
      <c r="C51" s="59" t="s">
        <v>36</v>
      </c>
      <c r="D51" s="17" t="s">
        <v>37</v>
      </c>
      <c r="E51" s="1" t="s">
        <v>132</v>
      </c>
      <c r="F51" s="14">
        <f>VLOOKUP(A51,'施工状況把握(書類確認)【チェック用】'!$A$5:$G$53,7,FALSE)</f>
        <v>0</v>
      </c>
      <c r="G51" s="17" t="str">
        <f>VLOOKUP(A51,'施工状況把握(書類確認)【チェック用】'!$A$5:$H$53,8,FALSE)</f>
        <v>○</v>
      </c>
      <c r="H51" s="17" t="str">
        <f>VLOOKUP(A51,'施工状況把握(書類確認)【チェック用】'!$A$5:$I$53,9,FALSE)</f>
        <v/>
      </c>
      <c r="I51" s="35"/>
      <c r="J51" s="93" t="str">
        <f>IF(AND(G51="○",H51=""),"○","×")</f>
        <v>○</v>
      </c>
      <c r="K51" s="62"/>
      <c r="L51" s="62"/>
      <c r="M51" s="62"/>
    </row>
    <row r="52" spans="1:13" x14ac:dyDescent="0.4">
      <c r="F52" s="23"/>
    </row>
    <row r="53" spans="1:13" s="26" customFormat="1" ht="18.75" x14ac:dyDescent="0.4">
      <c r="B53" s="27"/>
      <c r="C53" s="27"/>
      <c r="D53" s="27"/>
      <c r="F53" s="28"/>
      <c r="G53" s="29"/>
      <c r="H53" s="29"/>
      <c r="I53" s="29"/>
    </row>
    <row r="54" spans="1:13" x14ac:dyDescent="0.4">
      <c r="F54" s="23"/>
    </row>
    <row r="55" spans="1:13" x14ac:dyDescent="0.4">
      <c r="F55" s="23"/>
    </row>
    <row r="56" spans="1:13" x14ac:dyDescent="0.4">
      <c r="F56" s="23"/>
    </row>
    <row r="57" spans="1:13" x14ac:dyDescent="0.4">
      <c r="F57" s="23"/>
    </row>
    <row r="58" spans="1:13" x14ac:dyDescent="0.4">
      <c r="F58" s="23"/>
    </row>
    <row r="59" spans="1:13" x14ac:dyDescent="0.4">
      <c r="F59" s="23"/>
    </row>
    <row r="60" spans="1:13" x14ac:dyDescent="0.4">
      <c r="F60" s="23"/>
    </row>
    <row r="61" spans="1:13" x14ac:dyDescent="0.4">
      <c r="F61" s="23"/>
    </row>
    <row r="62" spans="1:13" x14ac:dyDescent="0.4">
      <c r="F62" s="23"/>
    </row>
    <row r="63" spans="1:13" x14ac:dyDescent="0.4">
      <c r="F63" s="23"/>
    </row>
    <row r="64" spans="1:13" x14ac:dyDescent="0.4">
      <c r="F64" s="23"/>
    </row>
    <row r="65" spans="6:6" x14ac:dyDescent="0.4">
      <c r="F65" s="23"/>
    </row>
    <row r="66" spans="6:6" x14ac:dyDescent="0.4">
      <c r="F66" s="23"/>
    </row>
    <row r="67" spans="6:6" x14ac:dyDescent="0.4">
      <c r="F67" s="23"/>
    </row>
    <row r="68" spans="6:6" x14ac:dyDescent="0.4">
      <c r="F68" s="23"/>
    </row>
    <row r="69" spans="6:6" x14ac:dyDescent="0.4">
      <c r="F69" s="23"/>
    </row>
    <row r="70" spans="6:6" x14ac:dyDescent="0.4">
      <c r="F70" s="23"/>
    </row>
    <row r="71" spans="6:6" x14ac:dyDescent="0.4">
      <c r="F71" s="23"/>
    </row>
    <row r="72" spans="6:6" x14ac:dyDescent="0.4">
      <c r="F72" s="23"/>
    </row>
    <row r="73" spans="6:6" x14ac:dyDescent="0.4">
      <c r="F73" s="23"/>
    </row>
    <row r="74" spans="6:6" x14ac:dyDescent="0.4">
      <c r="F74" s="23"/>
    </row>
    <row r="75" spans="6:6" x14ac:dyDescent="0.4">
      <c r="F75" s="23"/>
    </row>
    <row r="76" spans="6:6" x14ac:dyDescent="0.4">
      <c r="F76" s="23"/>
    </row>
  </sheetData>
  <mergeCells count="13">
    <mergeCell ref="F1:J1"/>
    <mergeCell ref="I2:J2"/>
    <mergeCell ref="J4:J6"/>
    <mergeCell ref="J7:J12"/>
    <mergeCell ref="J13:J14"/>
    <mergeCell ref="J15:J17"/>
    <mergeCell ref="J44:J47"/>
    <mergeCell ref="J18:J20"/>
    <mergeCell ref="J21:J24"/>
    <mergeCell ref="J25:J28"/>
    <mergeCell ref="J29:J32"/>
    <mergeCell ref="J36:J39"/>
    <mergeCell ref="J40:J41"/>
  </mergeCells>
  <phoneticPr fontId="1"/>
  <conditionalFormatting sqref="A3:E51">
    <cfRule type="expression" dxfId="1" priority="58">
      <formula>#REF!="○"</formula>
    </cfRule>
  </conditionalFormatting>
  <conditionalFormatting sqref="F1:J1">
    <cfRule type="expression" dxfId="0" priority="1">
      <formula>F1="エラー：未確認の確認項目が残っています！"</formula>
    </cfRule>
  </conditionalFormatting>
  <printOptions horizontalCentered="1"/>
  <pageMargins left="0.59055118110236227" right="0.59055118110236227" top="0.59055118110236227" bottom="0.59055118110236227" header="0" footer="0"/>
  <pageSetup paperSize="9" scale="68" fitToHeight="0" orientation="landscape" r:id="rId1"/>
  <rowBreaks count="1" manualBreakCount="1">
    <brk id="3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施工状況把握(書類確認)【チェック用】</vt:lpstr>
      <vt:lpstr>考査項目チェック状況一覧【総括検査用】</vt:lpstr>
      <vt:lpstr>考査項目チェック状況一覧【総括検査用】!Print_Area</vt:lpstr>
      <vt:lpstr>'施工状況把握(書類確認)【チェック用】'!Print_Area</vt:lpstr>
      <vt:lpstr>考査項目チェック状況一覧【総括検査用】!Print_Titles</vt:lpstr>
      <vt:lpstr>'施工状況把握(書類確認)【チェック用】'!Print_Titles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岡 秀樹</cp:lastModifiedBy>
  <cp:lastPrinted>2026-01-29T09:33:02Z</cp:lastPrinted>
  <dcterms:created xsi:type="dcterms:W3CDTF">2020-08-25T02:28:52Z</dcterms:created>
  <dcterms:modified xsi:type="dcterms:W3CDTF">2026-01-29T09:35:28Z</dcterms:modified>
</cp:coreProperties>
</file>