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0100 総務課\0103 財務室\01 財政全般\02 調査全般\R7\08.03.16 令和６年度財政状況資料集の作成・公表について（依頼）\"/>
    </mc:Choice>
  </mc:AlternateContent>
  <bookViews>
    <workbookView xWindow="0" yWindow="0" windowWidth="18000" windowHeight="123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E34" i="10"/>
  <c r="AM34" i="10"/>
  <c r="U34" i="10"/>
  <c r="C34" i="10"/>
  <c r="BW36" i="10" l="1"/>
  <c r="BW37" i="10" s="1"/>
  <c r="BW38" i="10" s="1"/>
  <c r="CO34" i="10"/>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<sst xmlns="http://schemas.openxmlformats.org/spreadsheetml/2006/main" count="1082" uniqueCount="572">
  <si>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</si>
  <si>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</si>
  <si>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</si>
  <si>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</si>
  <si>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</si>
  <si>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</si>
  <si>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</si>
  <si>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</si>
  <si>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</si>
  <si>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</si>
  <si>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</si>
  <si>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</si>
  <si>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</si>
  <si>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</si>
  <si>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</si>
  <si>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</si>
  <si>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</si>
  <si>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</si>
  <si>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</si>
  <si>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</si>
  <si>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</si>
  <si>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</si>
  <si>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</si>
  <si>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</si>
  <si>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</si>
  <si>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</si>
  <si>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</si>
  <si>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</si>
  <si>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</si>
  <si>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</si>
  <si>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</si>
  <si>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</si>
  <si>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</si>
  <si>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</si>
  <si>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</si>
  <si>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</si>
  <si>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</si>
  <si>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</si>
  <si>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</si>
  <si>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</si>
  <si>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</si>
  <si>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</si>
  <si>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</si>
  <si>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</si>
  <si>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</si>
  <si>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</si>
  <si>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</si>
  <si>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</si>
  <si>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</si>
  <si>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</si>
  <si>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</si>
  <si>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</si>
  <si>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</si>
  <si>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</si>
  <si>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</si>
  <si>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</si>
  <si>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</si>
  <si>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</si>
  <si>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</si>
  <si>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</si>
  <si>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</si>
  <si>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</si>
  <si>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</si>
  <si>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</si>
  <si>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</si>
  <si>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</si>
  <si>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</si>
  <si>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</si>
  <si>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</si>
  <si>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</si>
  <si>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</si>
  <si>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</si>
  <si>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</si>
  <si>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</si>
  <si>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</si>
  <si>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</si>
  <si>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</si>
  <si>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</si>
  <si>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</si>
  <si>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</si>
  <si>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</si>
  <si>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</si>
  <si>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</si>
  <si>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</si>
  <si>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</si>
  <si>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</si>
  <si>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</si>
  <si>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</si>
  <si>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</si>
  <si>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</si>
  <si>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</si>
  <si>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</si>
  <si>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</si>
  <si>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</si>
  <si>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</si>
  <si>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</si>
  <si>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</si>
  <si>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</si>
  <si>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</si>
  <si>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</si>
  <si>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</si>
  <si>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</si>
  <si>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</si>
  <si>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</si>
  <si>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</si>
  <si>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</si>
  <si>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</si>
  <si>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</si>
  <si>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</si>
  <si>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</si>
  <si>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</si>
  <si>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</si>
  <si>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</si>
  <si>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</si>
  <si>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</si>
  <si>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</si>
  <si>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</si>
  <si>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</si>
  <si>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</si>
  <si>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</si>
  <si>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</si>
  <si>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</si>
  <si>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</si>
  <si>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</si>
  <si>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</si>
  <si>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</si>
  <si>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</si>
  <si>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</si>
  <si>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</si>
  <si>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</si>
  <si>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</si>
  <si>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</si>
  <si>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</si>
  <si>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</si>
  <si>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</si>
  <si>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</si>
  <si>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</si>
  <si>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</si>
  <si>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</si>
  <si>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</si>
  <si>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</si>
  <si>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</si>
  <si>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</si>
  <si>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</si>
  <si>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</si>
  <si>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</si>
  <si>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</si>
  <si>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</si>
  <si>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</si>
  <si>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</si>
  <si>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</si>
  <si>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</si>
  <si>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</si>
  <si>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</si>
  <si>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</si>
  <si>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</si>
  <si>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</si>
  <si>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</si>
  <si>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</si>
  <si>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</si>
  <si>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</si>
  <si>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</si>
  <si>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</si>
  <si>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</si>
  <si>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</si>
  <si>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</si>
  <si>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</si>
  <si>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</si>
  <si>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</si>
  <si>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</si>
  <si>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</si>
  <si>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</si>
  <si>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</si>
  <si>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</si>
  <si>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</si>
  <si>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</si>
  <si>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</si>
  <si>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</si>
  <si>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</si>
  <si>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</si>
  <si>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</si>
  <si>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</si>
  <si>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</si>
  <si>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</si>
  <si>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</si>
  <si>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</si>
  <si>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</si>
  <si>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</si>
  <si>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</si>
  <si>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</si>
  <si>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</si>
  <si>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</si>
  <si>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</si>
  <si>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</si>
  <si>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</si>
  <si>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</si>
  <si>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</si>
  <si>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</si>
  <si>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</si>
  <si>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</si>
  <si>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</si>
  <si>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</si>
  <si>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</si>
  <si>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</si>
  <si>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鳥取県日南町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</si>
  <si>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</si>
  <si>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</si>
  <si>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</si>
  <si>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</si>
  <si>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</si>
  <si>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</si>
  <si>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</si>
  <si>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</si>
  <si>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</si>
  <si>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</si>
  <si>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</si>
  <si>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</si>
  <si>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</si>
  <si>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</si>
  <si>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</si>
  <si>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</si>
  <si>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</si>
  <si>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</si>
  <si>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</si>
  <si>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</si>
  <si>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</si>
  <si>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</si>
  <si>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</si>
  <si>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</si>
  <si>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</si>
  <si>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</si>
  <si>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</si>
  <si>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</si>
  <si>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</si>
  <si>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</si>
  <si>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</si>
  <si>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</si>
  <si>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</si>
  <si>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</si>
  <si>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</si>
  <si>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</si>
  <si>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</si>
  <si>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</si>
  <si>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</si>
  <si>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</si>
  <si>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</si>
  <si>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</si>
  <si>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</si>
  <si>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</si>
  <si>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</si>
  <si>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</si>
  <si>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</si>
  <si>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</si>
  <si>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</si>
  <si>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</si>
  <si>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</si>
  <si>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</si>
  <si>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</si>
  <si>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</si>
  <si>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</si>
  <si>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</si>
  <si>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</si>
  <si>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</si>
  <si>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</si>
  <si>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</si>
  <si>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</si>
  <si>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</si>
  <si>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</si>
  <si>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</si>
  <si>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</si>
  <si>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</si>
  <si>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</si>
  <si>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</si>
  <si>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</si>
  <si>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</si>
  <si>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</si>
  <si>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</si>
  <si>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</si>
  <si>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</si>
  <si>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</si>
  <si>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</si>
  <si>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</si>
  <si>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</si>
  <si>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</si>
  <si>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</si>
  <si>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</si>
  <si>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</si>
  <si>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</si>
  <si>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</si>
  <si>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</si>
  <si>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</si>
  <si>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</si>
  <si>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</si>
  <si>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</si>
  <si>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</si>
  <si>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</si>
  <si>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</si>
  <si>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</si>
  <si>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</si>
  <si>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</si>
  <si>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</si>
  <si>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</si>
  <si>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</si>
  <si>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</si>
  <si>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</si>
  <si>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</si>
  <si>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</si>
  <si>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</si>
  <si>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</si>
  <si>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</si>
  <si>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</si>
  <si>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</si>
  <si>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</si>
  <si>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</si>
  <si>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</si>
  <si>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</si>
  <si>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</si>
  <si>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</si>
  <si>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</si>
  <si>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</si>
  <si>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</si>
  <si>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</si>
  <si>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</si>
  <si>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</si>
  <si>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</si>
  <si>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</si>
  <si>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</si>
  <si>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</si>
  <si>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</si>
  <si>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</si>
  <si>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</si>
  <si>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</si>
  <si>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</si>
  <si>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</si>
  <si>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</si>
  <si>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</si>
  <si>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</si>
  <si>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</si>
  <si>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</si>
  <si>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</si>
  <si>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</si>
  <si>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</si>
  <si>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</si>
  <si>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</si>
  <si>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</si>
  <si>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</si>
  <si>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</si>
  <si>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</si>
  <si>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</si>
  <si>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</si>
  <si>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</si>
  <si>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</si>
  <si>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</si>
  <si>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</si>
  <si>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</si>
  <si>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鳥取県日南町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</si>
  <si>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</si>
  <si>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</si>
  <si>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</si>
  <si>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</si>
  <si>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</si>
  <si>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</si>
  <si>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</si>
  <si>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</si>
  <si>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</si>
  <si>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</si>
  <si>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</si>
  <si>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</si>
  <si>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</si>
  <si>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</si>
  <si>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</si>
  <si>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</si>
  <si>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</si>
  <si>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</si>
  <si>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</si>
  <si>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</si>
  <si>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</si>
  <si>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</si>
  <si>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</si>
  <si>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</si>
  <si>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</si>
  <si>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</si>
  <si>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</si>
  <si>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</si>
  <si>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</si>
  <si>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</si>
  <si>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</si>
  <si>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</si>
  <si>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</si>
  <si>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</si>
  <si>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</si>
  <si>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</si>
  <si>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</si>
  <si>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簡易水道事業会計</t>
    <phoneticPr fontId="5"/>
  </si>
  <si>
    <t>法適用企業</t>
    <phoneticPr fontId="5"/>
  </si>
  <si>
    <t>下水道事業会計</t>
    <phoneticPr fontId="5"/>
  </si>
  <si>
    <t>病院事業会計</t>
    <phoneticPr fontId="5"/>
  </si>
  <si>
    <t>再生可能エネルギー発電事業特別会計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</si>
  <si>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</si>
  <si>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</si>
  <si>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</si>
  <si>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</si>
  <si>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</si>
  <si>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</si>
  <si>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</si>
  <si>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</si>
  <si>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</si>
  <si>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</si>
  <si>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</si>
  <si>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</si>
  <si>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</si>
  <si>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</si>
  <si>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</si>
  <si>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</si>
  <si>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</si>
  <si>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</si>
  <si>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</si>
  <si>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</si>
  <si>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</si>
  <si>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</si>
  <si>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</si>
  <si>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</si>
  <si>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</si>
  <si>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</si>
  <si>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</si>
  <si>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</si>
  <si>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</si>
  <si>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</si>
  <si>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</si>
  <si>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</si>
  <si>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</si>
  <si>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</si>
  <si>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</si>
  <si>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</si>
  <si>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</si>
  <si>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</si>
  <si>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</si>
  <si>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</si>
  <si>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</si>
  <si>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</si>
  <si>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</si>
  <si>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</si>
  <si>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</si>
  <si>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</si>
  <si>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</si>
  <si>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</si>
  <si>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</si>
  <si>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</si>
  <si>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</si>
  <si>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</si>
  <si>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日南町病院事業会計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</si>
  <si>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</si>
  <si>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</si>
  <si>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日南町簡易水道事業会計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</si>
  <si>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</si>
  <si>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日南町下水道事業会計</t>
    <phoneticPr fontId="5"/>
  </si>
  <si>
    <t>(Ｆ)</t>
    <phoneticPr fontId="5"/>
  </si>
  <si>
    <t>日南町介護サービス事業特別会計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</si>
  <si>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</si>
  <si>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</si>
  <si>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</si>
  <si>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</si>
  <si>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</si>
  <si>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</si>
  <si>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</si>
  <si>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</si>
  <si>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</si>
  <si>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</si>
  <si>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</si>
  <si>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</si>
  <si>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</si>
  <si>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</si>
  <si>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</si>
  <si>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</si>
  <si>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</si>
  <si>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</si>
  <si>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</si>
  <si>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</si>
  <si>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</si>
  <si>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</si>
  <si>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</si>
  <si>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</si>
  <si>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</si>
  <si>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</si>
  <si>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</si>
  <si>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</si>
  <si>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</si>
  <si>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</si>
  <si>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</si>
  <si>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</si>
  <si>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</si>
  <si>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</si>
  <si>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</si>
  <si>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</si>
  <si>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</si>
  <si>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</si>
  <si>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</si>
  <si>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</si>
  <si>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</si>
  <si>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</si>
  <si>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</si>
  <si>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</si>
  <si>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</si>
  <si>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</si>
  <si>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</si>
  <si>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</si>
  <si>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</si>
  <si>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</si>
  <si>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</si>
  <si>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</si>
  <si>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</si>
  <si>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</si>
  <si>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</si>
  <si>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</si>
  <si>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</si>
  <si>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</si>
  <si>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</si>
  <si>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</si>
  <si>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</si>
  <si>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</si>
  <si>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</si>
  <si>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</si>
  <si>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</si>
  <si>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</si>
  <si>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</si>
  <si>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</si>
  <si>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</si>
  <si>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</si>
  <si>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</si>
  <si>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</si>
  <si>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</si>
  <si>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</si>
  <si>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</si>
  <si>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</si>
  <si>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</si>
  <si>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</si>
  <si>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</si>
  <si>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</si>
  <si>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</si>
  <si>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下水道事業会計</t>
  </si>
  <si>
    <t>介護保険事業特別会計</t>
  </si>
  <si>
    <t>国民健康保険事業特別会計</t>
  </si>
  <si>
    <t>簡易水道事業会計</t>
  </si>
  <si>
    <t>一般会計</t>
  </si>
  <si>
    <t>再生可能エネルギー発電事業特別会計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</si>
  <si>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</si>
  <si>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</si>
  <si>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</si>
  <si>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</si>
  <si>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</si>
  <si>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</si>
  <si>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</si>
  <si>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</si>
  <si>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公共施設等建設基金</t>
    <rPh sb="0" eb="2">
      <t>コウキョウ</t>
    </rPh>
    <rPh sb="2" eb="4">
      <t>シセツ</t>
    </rPh>
    <rPh sb="4" eb="5">
      <t>トウ</t>
    </rPh>
    <rPh sb="5" eb="7">
      <t>ケンセツ</t>
    </rPh>
    <rPh sb="7" eb="9">
      <t>キキン</t>
    </rPh>
    <phoneticPr fontId="5"/>
  </si>
  <si>
    <t>地域医療総合確保基金</t>
    <rPh sb="0" eb="2">
      <t>チイキ</t>
    </rPh>
    <rPh sb="2" eb="4">
      <t>イリョウ</t>
    </rPh>
    <rPh sb="4" eb="6">
      <t>ソウゴウ</t>
    </rPh>
    <rPh sb="6" eb="8">
      <t>カクホ</t>
    </rPh>
    <rPh sb="8" eb="10">
      <t>キキン</t>
    </rPh>
    <phoneticPr fontId="2"/>
  </si>
  <si>
    <t>森林整備基金</t>
    <rPh sb="0" eb="2">
      <t>シンリン</t>
    </rPh>
    <rPh sb="2" eb="4">
      <t>セイビ</t>
    </rPh>
    <rPh sb="4" eb="6">
      <t>キキン</t>
    </rPh>
    <phoneticPr fontId="2"/>
  </si>
  <si>
    <t>こどもゆめ基金</t>
    <rPh sb="5" eb="7">
      <t>キキン</t>
    </rPh>
    <phoneticPr fontId="2"/>
  </si>
  <si>
    <t>土木機械建設基金</t>
    <rPh sb="0" eb="2">
      <t>ドボク</t>
    </rPh>
    <rPh sb="2" eb="4">
      <t>キカイ</t>
    </rPh>
    <rPh sb="4" eb="6">
      <t>ケンセツ</t>
    </rPh>
    <rPh sb="6" eb="8">
      <t>キキン</t>
    </rPh>
    <phoneticPr fontId="2"/>
  </si>
  <si>
    <t>財団法人　日南町産業振興センター</t>
    <rPh sb="0" eb="4">
      <t>ザイダンホウジン</t>
    </rPh>
    <rPh sb="5" eb="8">
      <t>ニチナンチョウ</t>
    </rPh>
    <rPh sb="8" eb="10">
      <t>サンギョウ</t>
    </rPh>
    <rPh sb="10" eb="12">
      <t>シンコウ</t>
    </rPh>
    <phoneticPr fontId="38"/>
  </si>
  <si>
    <t>株式会社　グリーン・シャイン</t>
    <rPh sb="0" eb="4">
      <t>カブシキガイシャ</t>
    </rPh>
    <phoneticPr fontId="38"/>
  </si>
  <si>
    <t>株式会社　日南小水力発電公社</t>
    <rPh sb="0" eb="4">
      <t>カブシキガイシャ</t>
    </rPh>
    <rPh sb="5" eb="7">
      <t>ニチナン</t>
    </rPh>
    <rPh sb="7" eb="8">
      <t>ショウ</t>
    </rPh>
    <rPh sb="8" eb="10">
      <t>スイリョク</t>
    </rPh>
    <rPh sb="10" eb="12">
      <t>ハツデン</t>
    </rPh>
    <rPh sb="12" eb="14">
      <t>コウシャ</t>
    </rPh>
    <phoneticPr fontId="38"/>
  </si>
  <si>
    <t>-</t>
    <phoneticPr fontId="2"/>
  </si>
  <si>
    <t>鳥取県西部広域行政管理組合</t>
    <rPh sb="0" eb="3">
      <t>トットリケン</t>
    </rPh>
    <rPh sb="3" eb="5">
      <t>セイブ</t>
    </rPh>
    <rPh sb="5" eb="7">
      <t>コウイキ</t>
    </rPh>
    <rPh sb="7" eb="9">
      <t>ギョウセイ</t>
    </rPh>
    <rPh sb="9" eb="11">
      <t>カンリ</t>
    </rPh>
    <rPh sb="11" eb="13">
      <t>クミアイ</t>
    </rPh>
    <phoneticPr fontId="41"/>
  </si>
  <si>
    <t>日野町江府町日南町衛生施設組合</t>
    <rPh sb="0" eb="3">
      <t>ヒノチョウ</t>
    </rPh>
    <rPh sb="3" eb="6">
      <t>コウフチョウ</t>
    </rPh>
    <rPh sb="6" eb="9">
      <t>ニチナンチョウ</t>
    </rPh>
    <rPh sb="9" eb="11">
      <t>エイセイ</t>
    </rPh>
    <rPh sb="11" eb="13">
      <t>シセツ</t>
    </rPh>
    <rPh sb="13" eb="15">
      <t>クミアイ</t>
    </rPh>
    <phoneticPr fontId="41"/>
  </si>
  <si>
    <t>鳥取県町村総合事務組合</t>
    <rPh sb="0" eb="3">
      <t>トットリケン</t>
    </rPh>
    <rPh sb="3" eb="5">
      <t>チョウソン</t>
    </rPh>
    <rPh sb="5" eb="7">
      <t>ソウゴウ</t>
    </rPh>
    <rPh sb="7" eb="9">
      <t>ジム</t>
    </rPh>
    <rPh sb="9" eb="11">
      <t>クミアイ</t>
    </rPh>
    <phoneticPr fontId="41"/>
  </si>
  <si>
    <t>-</t>
    <phoneticPr fontId="42"/>
  </si>
  <si>
    <t>鳥取県後期高齢者医療広域連合</t>
  </si>
  <si>
    <t>一般会計</t>
    <rPh sb="0" eb="2">
      <t>イッパン</t>
    </rPh>
    <rPh sb="2" eb="4">
      <t>カイケイ</t>
    </rPh>
    <phoneticPr fontId="42"/>
  </si>
  <si>
    <t>後期高齢者医療特別会計</t>
    <rPh sb="0" eb="2">
      <t>コウキ</t>
    </rPh>
    <rPh sb="2" eb="5">
      <t>コウレイシャ</t>
    </rPh>
    <rPh sb="5" eb="7">
      <t>イリョウ</t>
    </rPh>
    <rPh sb="7" eb="9">
      <t>トクベツ</t>
    </rPh>
    <rPh sb="9" eb="11">
      <t>カイケイ</t>
    </rPh>
    <phoneticPr fontId="42"/>
  </si>
  <si>
    <t>-</t>
    <phoneticPr fontId="42"/>
  </si>
  <si>
    <t>-</t>
    <phoneticPr fontId="4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</si>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</sst>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3"/>
      <color theme="3"/>
      <name val="ＭＳ 明朝"/>
      <family val="2"/>
      <charset val="128"/>
    </font>
    <font>
      <sz val="11"/>
      <color indexed="8"/>
      <name val="ＭＳ Ｐゴシック"/>
      <family val="3"/>
    </font>
    <font>
      <sz val="14"/>
      <color indexed="8"/>
      <name val="ＭＳ Ｐゴシック"/>
      <family val="3"/>
    </font>
    <font>
      <b/>
      <sz val="9"/>
      <color indexed="9"/>
      <name val="ＭＳ ゴシック"/>
      <family val="3"/>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40" fillId="0" borderId="98" xfId="20" applyFont="1" applyBorder="1" applyAlignment="1" applyProtection="1">
      <alignment horizontal="left" vertical="center" shrinkToFit="1"/>
      <protection locked="0"/>
    </xf>
    <xf numFmtId="0" fontId="40" fillId="0" borderId="99" xfId="20" applyFont="1" applyBorder="1" applyAlignment="1" applyProtection="1">
      <alignment horizontal="left" vertical="center" shrinkToFit="1"/>
      <protection locked="0"/>
    </xf>
    <xf numFmtId="0" fontId="40" fillId="0" borderId="100" xfId="20"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40" fillId="0" borderId="112" xfId="20" applyFont="1" applyBorder="1" applyAlignment="1" applyProtection="1">
      <alignment horizontal="left" vertical="center" shrinkToFit="1"/>
      <protection locked="0"/>
    </xf>
    <xf numFmtId="0" fontId="40" fillId="0" borderId="113" xfId="20" applyFont="1" applyBorder="1" applyAlignment="1" applyProtection="1">
      <alignment horizontal="left" vertical="center" shrinkToFit="1"/>
      <protection locked="0"/>
    </xf>
    <xf numFmtId="0" fontId="40" fillId="0" borderId="114" xfId="20"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3_決算状況カード(各会計・関係団体)_O-JJ1016-001-3_財政状況資料集(決算状況カード(各会計・関係団体))(Rev2)2 2" xfId="20"/>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xmlns:c16r2="http://schemas.microsoft.com/office/drawing/2015/06/chart">
            <c:ext xmlns:c16="http://schemas.microsoft.com/office/drawing/2014/chart" uri="{C3380CC4-5D6E-409C-BE32-E72D297353CC}">
              <c16:uniqueId val="{00000000-4C36-4500-BCBE-C104016A2E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423658</c:v>
                </c:pt>
                <c:pt idx="1">
                  <c:v>354041</c:v>
                </c:pt>
                <c:pt idx="2">
                  <c:v>283282</c:v>
                </c:pt>
                <c:pt idx="3">
                  <c:v>202582</c:v>
                </c:pt>
                <c:pt idx="4">
                  <c:v>253022</c:v>
                </c:pt>
              </c:numCache>
            </c:numRef>
          </c:val>
          <c:smooth val="0"/>
          <c:extLst xmlns:c16r2="http://schemas.microsoft.com/office/drawing/2015/06/chart">
            <c:ext xmlns:c16="http://schemas.microsoft.com/office/drawing/2014/chart" uri="{C3380CC4-5D6E-409C-BE32-E72D297353CC}">
              <c16:uniqueId val="{00000001-4C36-4500-BCBE-C104016A2EBD}"/>
            </c:ext>
          </c:extLst>
        </c:ser>
        <c:dLbls>
          <c:showLegendKey val="0"/>
          <c:showVal val="0"/>
          <c:showCatName val="0"/>
          <c:showSerName val="0"/>
          <c:showPercent val="0"/>
          <c:showBubbleSize val="0"/>
        </c:dLbls>
        <c:marker val="1"/>
        <c:smooth val="0"/>
        <c:axId val="383915872"/>
        <c:axId val="383917832"/>
      </c:lineChart>
      <c:catAx>
        <c:axId val="383915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917832"/>
        <c:crosses val="autoZero"/>
        <c:auto val="1"/>
        <c:lblAlgn val="ctr"/>
        <c:lblOffset val="100"/>
        <c:tickLblSkip val="1"/>
        <c:tickMarkSkip val="1"/>
        <c:noMultiLvlLbl val="0"/>
      </c:catAx>
      <c:valAx>
        <c:axId val="38391783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915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9.42</c:v>
                </c:pt>
                <c:pt idx="1">
                  <c:v>6</c:v>
                </c:pt>
                <c:pt idx="2">
                  <c:v>7.33</c:v>
                </c:pt>
                <c:pt idx="3">
                  <c:v>6.41</c:v>
                </c:pt>
                <c:pt idx="4">
                  <c:v>1.1000000000000001</c:v>
                </c:pt>
              </c:numCache>
            </c:numRef>
          </c:val>
          <c:extLst xmlns:c16r2="http://schemas.microsoft.com/office/drawing/2015/06/chart">
            <c:ext xmlns:c16="http://schemas.microsoft.com/office/drawing/2014/chart" uri="{C3380CC4-5D6E-409C-BE32-E72D297353CC}">
              <c16:uniqueId val="{00000000-75E6-4C4D-9D6E-67A0D0A9D4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58.44</c:v>
                </c:pt>
                <c:pt idx="1">
                  <c:v>64.790000000000006</c:v>
                </c:pt>
                <c:pt idx="2">
                  <c:v>67.73</c:v>
                </c:pt>
                <c:pt idx="3">
                  <c:v>69.010000000000005</c:v>
                </c:pt>
                <c:pt idx="4">
                  <c:v>67.319999999999993</c:v>
                </c:pt>
              </c:numCache>
            </c:numRef>
          </c:val>
          <c:extLst xmlns:c16r2="http://schemas.microsoft.com/office/drawing/2015/06/chart">
            <c:ext xmlns:c16="http://schemas.microsoft.com/office/drawing/2014/chart" uri="{C3380CC4-5D6E-409C-BE32-E72D297353CC}">
              <c16:uniqueId val="{00000001-75E6-4C4D-9D6E-67A0D0A9D409}"/>
            </c:ext>
          </c:extLst>
        </c:ser>
        <c:dLbls>
          <c:showLegendKey val="0"/>
          <c:showVal val="0"/>
          <c:showCatName val="0"/>
          <c:showSerName val="0"/>
          <c:showPercent val="0"/>
          <c:showBubbleSize val="0"/>
        </c:dLbls>
        <c:gapWidth val="250"/>
        <c:overlap val="100"/>
        <c:axId val="383913520"/>
        <c:axId val="578688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5.5</c:v>
                </c:pt>
                <c:pt idx="1">
                  <c:v>6.52</c:v>
                </c:pt>
                <c:pt idx="2">
                  <c:v>3.79</c:v>
                </c:pt>
                <c:pt idx="3">
                  <c:v>0.91</c:v>
                </c:pt>
                <c:pt idx="4">
                  <c:v>9.5</c:v>
                </c:pt>
              </c:numCache>
            </c:numRef>
          </c:val>
          <c:smooth val="0"/>
          <c:extLst xmlns:c16r2="http://schemas.microsoft.com/office/drawing/2015/06/chart">
            <c:ext xmlns:c16="http://schemas.microsoft.com/office/drawing/2014/chart" uri="{C3380CC4-5D6E-409C-BE32-E72D297353CC}">
              <c16:uniqueId val="{00000002-75E6-4C4D-9D6E-67A0D0A9D409}"/>
            </c:ext>
          </c:extLst>
        </c:ser>
        <c:dLbls>
          <c:showLegendKey val="0"/>
          <c:showVal val="0"/>
          <c:showCatName val="0"/>
          <c:showSerName val="0"/>
          <c:showPercent val="0"/>
          <c:showBubbleSize val="0"/>
        </c:dLbls>
        <c:marker val="1"/>
        <c:smooth val="0"/>
        <c:axId val="383913520"/>
        <c:axId val="578688640"/>
      </c:lineChart>
      <c:catAx>
        <c:axId val="38391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8688640"/>
        <c:crosses val="autoZero"/>
        <c:auto val="1"/>
        <c:lblAlgn val="ctr"/>
        <c:lblOffset val="100"/>
        <c:tickLblSkip val="1"/>
        <c:tickMarkSkip val="1"/>
        <c:noMultiLvlLbl val="0"/>
      </c:catAx>
      <c:valAx>
        <c:axId val="578688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91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37B-443D-BB45-D52FFD55E6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37B-443D-BB45-D52FFD55E6F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0.13</c:v>
                </c:pt>
                <c:pt idx="8">
                  <c:v>#N/A</c:v>
                </c:pt>
                <c:pt idx="9">
                  <c:v>0</c:v>
                </c:pt>
              </c:numCache>
            </c:numRef>
          </c:val>
          <c:extLst xmlns:c16r2="http://schemas.microsoft.com/office/drawing/2015/06/chart">
            <c:ext xmlns:c16="http://schemas.microsoft.com/office/drawing/2014/chart" uri="{C3380CC4-5D6E-409C-BE32-E72D297353CC}">
              <c16:uniqueId val="{00000002-F37B-443D-BB45-D52FFD55E6F1}"/>
            </c:ext>
          </c:extLst>
        </c:ser>
        <c:ser>
          <c:idx val="3"/>
          <c:order val="3"/>
          <c:tx>
            <c:strRef>
              <c:f>データシート!$A$30</c:f>
              <c:strCache>
                <c:ptCount val="1"/>
                <c:pt idx="0">
                  <c:v>再生可能エネルギー発電事業特別会計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0.25</c:v>
                </c:pt>
                <c:pt idx="4">
                  <c:v>#N/A</c:v>
                </c:pt>
                <c:pt idx="5">
                  <c:v>0.15</c:v>
                </c:pt>
                <c:pt idx="6">
                  <c:v>#N/A</c:v>
                </c:pt>
                <c:pt idx="7">
                  <c:v>0.16</c:v>
                </c:pt>
                <c:pt idx="8">
                  <c:v>#N/A</c:v>
                </c:pt>
                <c:pt idx="9">
                  <c:v>0.35</c:v>
                </c:pt>
              </c:numCache>
            </c:numRef>
          </c:val>
          <c:extLst xmlns:c16r2="http://schemas.microsoft.com/office/drawing/2015/06/chart">
            <c:ext xmlns:c16="http://schemas.microsoft.com/office/drawing/2014/chart" uri="{C3380CC4-5D6E-409C-BE32-E72D297353CC}">
              <c16:uniqueId val="{00000003-F37B-443D-BB45-D52FFD55E6F1}"/>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9.42</c:v>
                </c:pt>
                <c:pt idx="2">
                  <c:v>#N/A</c:v>
                </c:pt>
                <c:pt idx="3">
                  <c:v>5.99</c:v>
                </c:pt>
                <c:pt idx="4">
                  <c:v>#N/A</c:v>
                </c:pt>
                <c:pt idx="5">
                  <c:v>7.32</c:v>
                </c:pt>
                <c:pt idx="6">
                  <c:v>#N/A</c:v>
                </c:pt>
                <c:pt idx="7">
                  <c:v>6.4</c:v>
                </c:pt>
                <c:pt idx="8">
                  <c:v>#N/A</c:v>
                </c:pt>
                <c:pt idx="9">
                  <c:v>1.1000000000000001</c:v>
                </c:pt>
              </c:numCache>
            </c:numRef>
          </c:val>
          <c:extLst xmlns:c16r2="http://schemas.microsoft.com/office/drawing/2015/06/chart">
            <c:ext xmlns:c16="http://schemas.microsoft.com/office/drawing/2014/chart" uri="{C3380CC4-5D6E-409C-BE32-E72D297353CC}">
              <c16:uniqueId val="{00000004-F37B-443D-BB45-D52FFD55E6F1}"/>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4.4000000000000004</c:v>
                </c:pt>
                <c:pt idx="2">
                  <c:v>#N/A</c:v>
                </c:pt>
                <c:pt idx="3">
                  <c:v>3.74</c:v>
                </c:pt>
                <c:pt idx="4">
                  <c:v>#N/A</c:v>
                </c:pt>
                <c:pt idx="5">
                  <c:v>2.5</c:v>
                </c:pt>
                <c:pt idx="6">
                  <c:v>#N/A</c:v>
                </c:pt>
                <c:pt idx="7">
                  <c:v>1.56</c:v>
                </c:pt>
                <c:pt idx="8">
                  <c:v>#N/A</c:v>
                </c:pt>
                <c:pt idx="9">
                  <c:v>1.1599999999999999</c:v>
                </c:pt>
              </c:numCache>
            </c:numRef>
          </c:val>
          <c:extLst xmlns:c16r2="http://schemas.microsoft.com/office/drawing/2015/06/chart">
            <c:ext xmlns:c16="http://schemas.microsoft.com/office/drawing/2014/chart" uri="{C3380CC4-5D6E-409C-BE32-E72D297353CC}">
              <c16:uniqueId val="{00000005-F37B-443D-BB45-D52FFD55E6F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1.35</c:v>
                </c:pt>
                <c:pt idx="8">
                  <c:v>#N/A</c:v>
                </c:pt>
                <c:pt idx="9">
                  <c:v>1.1599999999999999</c:v>
                </c:pt>
              </c:numCache>
            </c:numRef>
          </c:val>
          <c:extLst xmlns:c16r2="http://schemas.microsoft.com/office/drawing/2015/06/chart">
            <c:ext xmlns:c16="http://schemas.microsoft.com/office/drawing/2014/chart" uri="{C3380CC4-5D6E-409C-BE32-E72D297353CC}">
              <c16:uniqueId val="{00000006-F37B-443D-BB45-D52FFD55E6F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1.89</c:v>
                </c:pt>
                <c:pt idx="4">
                  <c:v>#N/A</c:v>
                </c:pt>
                <c:pt idx="5">
                  <c:v>1.52</c:v>
                </c:pt>
                <c:pt idx="6">
                  <c:v>#N/A</c:v>
                </c:pt>
                <c:pt idx="7">
                  <c:v>1.66</c:v>
                </c:pt>
                <c:pt idx="8">
                  <c:v>#N/A</c:v>
                </c:pt>
                <c:pt idx="9">
                  <c:v>2.81</c:v>
                </c:pt>
              </c:numCache>
            </c:numRef>
          </c:val>
          <c:extLst xmlns:c16r2="http://schemas.microsoft.com/office/drawing/2015/06/chart">
            <c:ext xmlns:c16="http://schemas.microsoft.com/office/drawing/2014/chart" uri="{C3380CC4-5D6E-409C-BE32-E72D297353CC}">
              <c16:uniqueId val="{00000007-F37B-443D-BB45-D52FFD55E6F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4.96</c:v>
                </c:pt>
                <c:pt idx="4">
                  <c:v>#N/A</c:v>
                </c:pt>
                <c:pt idx="5">
                  <c:v>4.79</c:v>
                </c:pt>
                <c:pt idx="6">
                  <c:v>#N/A</c:v>
                </c:pt>
                <c:pt idx="7">
                  <c:v>4.4000000000000004</c:v>
                </c:pt>
                <c:pt idx="8">
                  <c:v>#N/A</c:v>
                </c:pt>
                <c:pt idx="9">
                  <c:v>4.16</c:v>
                </c:pt>
              </c:numCache>
            </c:numRef>
          </c:val>
          <c:extLst xmlns:c16r2="http://schemas.microsoft.com/office/drawing/2015/06/chart">
            <c:ext xmlns:c16="http://schemas.microsoft.com/office/drawing/2014/chart" uri="{C3380CC4-5D6E-409C-BE32-E72D297353CC}">
              <c16:uniqueId val="{00000008-F37B-443D-BB45-D52FFD55E6F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41.72</c:v>
                </c:pt>
                <c:pt idx="2">
                  <c:v>#N/A</c:v>
                </c:pt>
                <c:pt idx="3">
                  <c:v>42.84</c:v>
                </c:pt>
                <c:pt idx="4">
                  <c:v>#N/A</c:v>
                </c:pt>
                <c:pt idx="5">
                  <c:v>39.65</c:v>
                </c:pt>
                <c:pt idx="6">
                  <c:v>#N/A</c:v>
                </c:pt>
                <c:pt idx="7">
                  <c:v>32.130000000000003</c:v>
                </c:pt>
                <c:pt idx="8">
                  <c:v>#N/A</c:v>
                </c:pt>
                <c:pt idx="9">
                  <c:v>29.6</c:v>
                </c:pt>
              </c:numCache>
            </c:numRef>
          </c:val>
          <c:extLst xmlns:c16r2="http://schemas.microsoft.com/office/drawing/2015/06/chart">
            <c:ext xmlns:c16="http://schemas.microsoft.com/office/drawing/2014/chart" uri="{C3380CC4-5D6E-409C-BE32-E72D297353CC}">
              <c16:uniqueId val="{00000009-F37B-443D-BB45-D52FFD55E6F1}"/>
            </c:ext>
          </c:extLst>
        </c:ser>
        <c:dLbls>
          <c:showLegendKey val="0"/>
          <c:showVal val="0"/>
          <c:showCatName val="0"/>
          <c:showSerName val="0"/>
          <c:showPercent val="0"/>
          <c:showBubbleSize val="0"/>
        </c:dLbls>
        <c:gapWidth val="150"/>
        <c:overlap val="100"/>
        <c:axId val="578689032"/>
        <c:axId val="578687464"/>
      </c:barChart>
      <c:catAx>
        <c:axId val="578689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8687464"/>
        <c:crosses val="autoZero"/>
        <c:auto val="1"/>
        <c:lblAlgn val="ctr"/>
        <c:lblOffset val="100"/>
        <c:tickLblSkip val="1"/>
        <c:tickMarkSkip val="1"/>
        <c:noMultiLvlLbl val="0"/>
      </c:catAx>
      <c:valAx>
        <c:axId val="578687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8689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706</c:v>
                </c:pt>
                <c:pt idx="5">
                  <c:v>643</c:v>
                </c:pt>
                <c:pt idx="8">
                  <c:v>740</c:v>
                </c:pt>
                <c:pt idx="11">
                  <c:v>741</c:v>
                </c:pt>
                <c:pt idx="14">
                  <c:v>778</c:v>
                </c:pt>
              </c:numCache>
            </c:numRef>
          </c:val>
          <c:extLst xmlns:c16r2="http://schemas.microsoft.com/office/drawing/2015/06/chart">
            <c:ext xmlns:c16="http://schemas.microsoft.com/office/drawing/2014/chart" uri="{C3380CC4-5D6E-409C-BE32-E72D297353CC}">
              <c16:uniqueId val="{00000000-EF9F-42FC-BCDF-424C29FFBC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F9F-42FC-BCDF-424C29FFBC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F9F-42FC-BCDF-424C29FFBC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18</c:v>
                </c:pt>
                <c:pt idx="6">
                  <c:v>17</c:v>
                </c:pt>
                <c:pt idx="9">
                  <c:v>18</c:v>
                </c:pt>
                <c:pt idx="12">
                  <c:v>12</c:v>
                </c:pt>
              </c:numCache>
            </c:numRef>
          </c:val>
          <c:extLst xmlns:c16r2="http://schemas.microsoft.com/office/drawing/2015/06/chart">
            <c:ext xmlns:c16="http://schemas.microsoft.com/office/drawing/2014/chart" uri="{C3380CC4-5D6E-409C-BE32-E72D297353CC}">
              <c16:uniqueId val="{00000003-EF9F-42FC-BCDF-424C29FFBC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c:v>
                </c:pt>
                <c:pt idx="3">
                  <c:v>191</c:v>
                </c:pt>
                <c:pt idx="6">
                  <c:v>205</c:v>
                </c:pt>
                <c:pt idx="9">
                  <c:v>198</c:v>
                </c:pt>
                <c:pt idx="12">
                  <c:v>188</c:v>
                </c:pt>
              </c:numCache>
            </c:numRef>
          </c:val>
          <c:extLst xmlns:c16r2="http://schemas.microsoft.com/office/drawing/2015/06/chart">
            <c:ext xmlns:c16="http://schemas.microsoft.com/office/drawing/2014/chart" uri="{C3380CC4-5D6E-409C-BE32-E72D297353CC}">
              <c16:uniqueId val="{00000004-EF9F-42FC-BCDF-424C29FFBC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5-EF9F-42FC-BCDF-424C29FFBC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F9F-42FC-BCDF-424C29FFBC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700</c:v>
                </c:pt>
                <c:pt idx="3">
                  <c:v>621</c:v>
                </c:pt>
                <c:pt idx="6">
                  <c:v>757</c:v>
                </c:pt>
                <c:pt idx="9">
                  <c:v>769</c:v>
                </c:pt>
                <c:pt idx="12">
                  <c:v>841</c:v>
                </c:pt>
              </c:numCache>
            </c:numRef>
          </c:val>
          <c:extLst xmlns:c16r2="http://schemas.microsoft.com/office/drawing/2015/06/chart">
            <c:ext xmlns:c16="http://schemas.microsoft.com/office/drawing/2014/chart" uri="{C3380CC4-5D6E-409C-BE32-E72D297353CC}">
              <c16:uniqueId val="{00000007-EF9F-42FC-BCDF-424C29FFBC6A}"/>
            </c:ext>
          </c:extLst>
        </c:ser>
        <c:dLbls>
          <c:showLegendKey val="0"/>
          <c:showVal val="0"/>
          <c:showCatName val="0"/>
          <c:showSerName val="0"/>
          <c:showPercent val="0"/>
          <c:showBubbleSize val="0"/>
        </c:dLbls>
        <c:gapWidth val="100"/>
        <c:overlap val="100"/>
        <c:axId val="578692952"/>
        <c:axId val="578694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c:v>
                </c:pt>
                <c:pt idx="2">
                  <c:v>#N/A</c:v>
                </c:pt>
                <c:pt idx="3">
                  <c:v>#N/A</c:v>
                </c:pt>
                <c:pt idx="4">
                  <c:v>189</c:v>
                </c:pt>
                <c:pt idx="5">
                  <c:v>#N/A</c:v>
                </c:pt>
                <c:pt idx="6">
                  <c:v>#N/A</c:v>
                </c:pt>
                <c:pt idx="7">
                  <c:v>241</c:v>
                </c:pt>
                <c:pt idx="8">
                  <c:v>#N/A</c:v>
                </c:pt>
                <c:pt idx="9">
                  <c:v>#N/A</c:v>
                </c:pt>
                <c:pt idx="10">
                  <c:v>246</c:v>
                </c:pt>
                <c:pt idx="11">
                  <c:v>#N/A</c:v>
                </c:pt>
                <c:pt idx="12">
                  <c:v>#N/A</c:v>
                </c:pt>
                <c:pt idx="13">
                  <c:v>265</c:v>
                </c:pt>
                <c:pt idx="14">
                  <c:v>#N/A</c:v>
                </c:pt>
              </c:numCache>
            </c:numRef>
          </c:val>
          <c:smooth val="0"/>
          <c:extLst xmlns:c16r2="http://schemas.microsoft.com/office/drawing/2015/06/chart">
            <c:ext xmlns:c16="http://schemas.microsoft.com/office/drawing/2014/chart" uri="{C3380CC4-5D6E-409C-BE32-E72D297353CC}">
              <c16:uniqueId val="{00000008-EF9F-42FC-BCDF-424C29FFBC6A}"/>
            </c:ext>
          </c:extLst>
        </c:ser>
        <c:dLbls>
          <c:showLegendKey val="0"/>
          <c:showVal val="0"/>
          <c:showCatName val="0"/>
          <c:showSerName val="0"/>
          <c:showPercent val="0"/>
          <c:showBubbleSize val="0"/>
        </c:dLbls>
        <c:marker val="1"/>
        <c:smooth val="0"/>
        <c:axId val="578692952"/>
        <c:axId val="578694520"/>
      </c:lineChart>
      <c:catAx>
        <c:axId val="57869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8694520"/>
        <c:crosses val="autoZero"/>
        <c:auto val="1"/>
        <c:lblAlgn val="ctr"/>
        <c:lblOffset val="100"/>
        <c:tickLblSkip val="1"/>
        <c:tickMarkSkip val="1"/>
        <c:noMultiLvlLbl val="0"/>
      </c:catAx>
      <c:valAx>
        <c:axId val="578694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8692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7116</c:v>
                </c:pt>
                <c:pt idx="5">
                  <c:v>7363</c:v>
                </c:pt>
                <c:pt idx="8">
                  <c:v>7101</c:v>
                </c:pt>
                <c:pt idx="11">
                  <c:v>6809</c:v>
                </c:pt>
                <c:pt idx="14">
                  <c:v>6603</c:v>
                </c:pt>
              </c:numCache>
            </c:numRef>
          </c:val>
          <c:extLst xmlns:c16r2="http://schemas.microsoft.com/office/drawing/2015/06/chart">
            <c:ext xmlns:c16="http://schemas.microsoft.com/office/drawing/2014/chart" uri="{C3380CC4-5D6E-409C-BE32-E72D297353CC}">
              <c16:uniqueId val="{00000000-B1E8-4F60-A83F-122CF4DCB5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c:v>
                </c:pt>
                <c:pt idx="5">
                  <c:v>144</c:v>
                </c:pt>
                <c:pt idx="8">
                  <c:v>104</c:v>
                </c:pt>
                <c:pt idx="11">
                  <c:v>71</c:v>
                </c:pt>
                <c:pt idx="14">
                  <c:v>66</c:v>
                </c:pt>
              </c:numCache>
            </c:numRef>
          </c:val>
          <c:extLst xmlns:c16r2="http://schemas.microsoft.com/office/drawing/2015/06/chart">
            <c:ext xmlns:c16="http://schemas.microsoft.com/office/drawing/2014/chart" uri="{C3380CC4-5D6E-409C-BE32-E72D297353CC}">
              <c16:uniqueId val="{00000001-B1E8-4F60-A83F-122CF4DCB5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6059</c:v>
                </c:pt>
                <c:pt idx="5">
                  <c:v>6680</c:v>
                </c:pt>
                <c:pt idx="8">
                  <c:v>6879</c:v>
                </c:pt>
                <c:pt idx="11">
                  <c:v>7007</c:v>
                </c:pt>
                <c:pt idx="14">
                  <c:v>6698</c:v>
                </c:pt>
              </c:numCache>
            </c:numRef>
          </c:val>
          <c:extLst xmlns:c16r2="http://schemas.microsoft.com/office/drawing/2015/06/chart">
            <c:ext xmlns:c16="http://schemas.microsoft.com/office/drawing/2014/chart" uri="{C3380CC4-5D6E-409C-BE32-E72D297353CC}">
              <c16:uniqueId val="{00000002-B1E8-4F60-A83F-122CF4DCB5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1E8-4F60-A83F-122CF4DCB5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1E8-4F60-A83F-122CF4DCB5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121</c:v>
                </c:pt>
                <c:pt idx="3">
                  <c:v>92</c:v>
                </c:pt>
                <c:pt idx="6">
                  <c:v>63</c:v>
                </c:pt>
                <c:pt idx="9">
                  <c:v>59</c:v>
                </c:pt>
                <c:pt idx="12">
                  <c:v>55</c:v>
                </c:pt>
              </c:numCache>
            </c:numRef>
          </c:val>
          <c:extLst xmlns:c16r2="http://schemas.microsoft.com/office/drawing/2015/06/chart">
            <c:ext xmlns:c16="http://schemas.microsoft.com/office/drawing/2014/chart" uri="{C3380CC4-5D6E-409C-BE32-E72D297353CC}">
              <c16:uniqueId val="{00000005-B1E8-4F60-A83F-122CF4DCB5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247</c:v>
                </c:pt>
                <c:pt idx="3">
                  <c:v>216</c:v>
                </c:pt>
                <c:pt idx="6">
                  <c:v>277</c:v>
                </c:pt>
                <c:pt idx="9">
                  <c:v>265</c:v>
                </c:pt>
                <c:pt idx="12">
                  <c:v>357</c:v>
                </c:pt>
              </c:numCache>
            </c:numRef>
          </c:val>
          <c:extLst xmlns:c16r2="http://schemas.microsoft.com/office/drawing/2015/06/chart">
            <c:ext xmlns:c16="http://schemas.microsoft.com/office/drawing/2014/chart" uri="{C3380CC4-5D6E-409C-BE32-E72D297353CC}">
              <c16:uniqueId val="{00000006-B1E8-4F60-A83F-122CF4DCB5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c:v>
                </c:pt>
                <c:pt idx="3">
                  <c:v>53</c:v>
                </c:pt>
                <c:pt idx="6">
                  <c:v>44</c:v>
                </c:pt>
                <c:pt idx="9">
                  <c:v>41</c:v>
                </c:pt>
                <c:pt idx="12">
                  <c:v>34</c:v>
                </c:pt>
              </c:numCache>
            </c:numRef>
          </c:val>
          <c:extLst xmlns:c16r2="http://schemas.microsoft.com/office/drawing/2015/06/chart">
            <c:ext xmlns:c16="http://schemas.microsoft.com/office/drawing/2014/chart" uri="{C3380CC4-5D6E-409C-BE32-E72D297353CC}">
              <c16:uniqueId val="{00000007-B1E8-4F60-A83F-122CF4DCB5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1481</c:v>
                </c:pt>
                <c:pt idx="3">
                  <c:v>1409</c:v>
                </c:pt>
                <c:pt idx="6">
                  <c:v>1237</c:v>
                </c:pt>
                <c:pt idx="9">
                  <c:v>1077</c:v>
                </c:pt>
                <c:pt idx="12">
                  <c:v>981</c:v>
                </c:pt>
              </c:numCache>
            </c:numRef>
          </c:val>
          <c:extLst xmlns:c16r2="http://schemas.microsoft.com/office/drawing/2015/06/chart">
            <c:ext xmlns:c16="http://schemas.microsoft.com/office/drawing/2014/chart" uri="{C3380CC4-5D6E-409C-BE32-E72D297353CC}">
              <c16:uniqueId val="{00000008-B1E8-4F60-A83F-122CF4DCB5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1E8-4F60-A83F-122CF4DCB5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7850</c:v>
                </c:pt>
                <c:pt idx="3">
                  <c:v>8010</c:v>
                </c:pt>
                <c:pt idx="6">
                  <c:v>7944</c:v>
                </c:pt>
                <c:pt idx="9">
                  <c:v>7677</c:v>
                </c:pt>
                <c:pt idx="12">
                  <c:v>6721</c:v>
                </c:pt>
              </c:numCache>
            </c:numRef>
          </c:val>
          <c:extLst xmlns:c16r2="http://schemas.microsoft.com/office/drawing/2015/06/chart">
            <c:ext xmlns:c16="http://schemas.microsoft.com/office/drawing/2014/chart" uri="{C3380CC4-5D6E-409C-BE32-E72D297353CC}">
              <c16:uniqueId val="{0000000A-B1E8-4F60-A83F-122CF4DCB575}"/>
            </c:ext>
          </c:extLst>
        </c:ser>
        <c:dLbls>
          <c:showLegendKey val="0"/>
          <c:showVal val="0"/>
          <c:showCatName val="0"/>
          <c:showSerName val="0"/>
          <c:showPercent val="0"/>
          <c:showBubbleSize val="0"/>
        </c:dLbls>
        <c:gapWidth val="100"/>
        <c:overlap val="100"/>
        <c:axId val="578690600"/>
        <c:axId val="578689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1E8-4F60-A83F-122CF4DCB575}"/>
            </c:ext>
          </c:extLst>
        </c:ser>
        <c:dLbls>
          <c:showLegendKey val="0"/>
          <c:showVal val="0"/>
          <c:showCatName val="0"/>
          <c:showSerName val="0"/>
          <c:showPercent val="0"/>
          <c:showBubbleSize val="0"/>
        </c:dLbls>
        <c:marker val="1"/>
        <c:smooth val="0"/>
        <c:axId val="578690600"/>
        <c:axId val="578689424"/>
      </c:lineChart>
      <c:catAx>
        <c:axId val="578690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8689424"/>
        <c:crosses val="autoZero"/>
        <c:auto val="1"/>
        <c:lblAlgn val="ctr"/>
        <c:lblOffset val="100"/>
        <c:tickLblSkip val="1"/>
        <c:tickMarkSkip val="1"/>
        <c:noMultiLvlLbl val="0"/>
      </c:catAx>
      <c:valAx>
        <c:axId val="578689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8690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2482</c:v>
                </c:pt>
                <c:pt idx="1">
                  <c:v>2548</c:v>
                </c:pt>
                <c:pt idx="2">
                  <c:v>2567</c:v>
                </c:pt>
              </c:numCache>
            </c:numRef>
          </c:val>
          <c:extLst xmlns:c16r2="http://schemas.microsoft.com/office/drawing/2015/06/chart">
            <c:ext xmlns:c16="http://schemas.microsoft.com/office/drawing/2014/chart" uri="{C3380CC4-5D6E-409C-BE32-E72D297353CC}">
              <c16:uniqueId val="{00000000-9ABE-4CB4-B751-BAC6BF8CD4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733</c:v>
                </c:pt>
                <c:pt idx="1">
                  <c:v>735</c:v>
                </c:pt>
                <c:pt idx="2">
                  <c:v>200</c:v>
                </c:pt>
              </c:numCache>
            </c:numRef>
          </c:val>
          <c:extLst xmlns:c16r2="http://schemas.microsoft.com/office/drawing/2015/06/chart">
            <c:ext xmlns:c16="http://schemas.microsoft.com/office/drawing/2014/chart" uri="{C3380CC4-5D6E-409C-BE32-E72D297353CC}">
              <c16:uniqueId val="{00000001-9ABE-4CB4-B751-BAC6BF8CD4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2768</c:v>
                </c:pt>
                <c:pt idx="1">
                  <c:v>2852</c:v>
                </c:pt>
                <c:pt idx="2">
                  <c:v>3062</c:v>
                </c:pt>
              </c:numCache>
            </c:numRef>
          </c:val>
          <c:extLst xmlns:c16r2="http://schemas.microsoft.com/office/drawing/2015/06/chart">
            <c:ext xmlns:c16="http://schemas.microsoft.com/office/drawing/2014/chart" uri="{C3380CC4-5D6E-409C-BE32-E72D297353CC}">
              <c16:uniqueId val="{00000002-9ABE-4CB4-B751-BAC6BF8CD4B4}"/>
            </c:ext>
          </c:extLst>
        </c:ser>
        <c:dLbls>
          <c:showLegendKey val="0"/>
          <c:showVal val="0"/>
          <c:showCatName val="0"/>
          <c:showSerName val="0"/>
          <c:showPercent val="0"/>
          <c:showBubbleSize val="0"/>
        </c:dLbls>
        <c:gapWidth val="120"/>
        <c:overlap val="100"/>
        <c:axId val="578689816"/>
        <c:axId val="578690208"/>
      </c:barChart>
      <c:catAx>
        <c:axId val="578689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8690208"/>
        <c:crosses val="autoZero"/>
        <c:auto val="1"/>
        <c:lblAlgn val="ctr"/>
        <c:lblOffset val="100"/>
        <c:tickLblSkip val="1"/>
        <c:tickMarkSkip val="1"/>
        <c:noMultiLvlLbl val="0"/>
      </c:catAx>
      <c:valAx>
        <c:axId val="578690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8689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近年公債費の償還額は上昇続きであり、前年比</a:t>
          </a:r>
          <a:r>
            <a:rPr kumimoji="0" lang="en-US" altLang="ja-JP" sz="1100" b="0" i="0" u="none" strike="noStrike" kern="0" cap="none" spc="0" normalizeH="0" baseline="0" noProof="0">
              <a:ln>
                <a:noFill/>
              </a:ln>
              <a:solidFill>
                <a:prstClr val="black"/>
              </a:solidFill>
              <a:effectLst/>
              <a:uLnTx/>
              <a:uFillTx/>
              <a:latin typeface="+mn-lt"/>
              <a:ea typeface="+mn-ea"/>
              <a:cs typeface="+mn-cs"/>
            </a:rPr>
            <a:t>72</a:t>
          </a:r>
          <a:r>
            <a:rPr kumimoji="0" lang="ja-JP" altLang="en-US" sz="1100" b="0" i="0" u="none" strike="noStrike" kern="0" cap="none" spc="0" normalizeH="0" baseline="0" noProof="0">
              <a:ln>
                <a:noFill/>
              </a:ln>
              <a:solidFill>
                <a:prstClr val="black"/>
              </a:solidFill>
              <a:effectLst/>
              <a:uLnTx/>
              <a:uFillTx/>
              <a:latin typeface="+mn-lt"/>
              <a:ea typeface="+mn-ea"/>
              <a:cs typeface="+mn-cs"/>
            </a:rPr>
            <a:t>百万の増であった。このことから今年度</a:t>
          </a:r>
          <a:r>
            <a:rPr kumimoji="1" lang="ja-JP" altLang="en-US" sz="1100" b="0" i="0" u="none" strike="noStrike" kern="0" cap="none" spc="0" normalizeH="0" baseline="0" noProof="0">
              <a:ln>
                <a:noFill/>
              </a:ln>
              <a:solidFill>
                <a:prstClr val="black"/>
              </a:solidFill>
              <a:effectLst/>
              <a:uLnTx/>
              <a:uFillTx/>
              <a:latin typeface="+mn-lt"/>
              <a:ea typeface="+mn-ea"/>
              <a:cs typeface="+mn-cs"/>
            </a:rPr>
            <a:t>減債基金</a:t>
          </a:r>
          <a:r>
            <a:rPr kumimoji="1" lang="en-US" altLang="ja-JP" sz="1100" b="0" i="0" u="none" strike="noStrike" kern="0" cap="none" spc="0" normalizeH="0" baseline="0" noProof="0">
              <a:ln>
                <a:noFill/>
              </a:ln>
              <a:solidFill>
                <a:prstClr val="black"/>
              </a:solidFill>
              <a:effectLst/>
              <a:uLnTx/>
              <a:uFillTx/>
              <a:latin typeface="+mn-lt"/>
              <a:ea typeface="+mn-ea"/>
              <a:cs typeface="+mn-cs"/>
            </a:rPr>
            <a:t>537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百万円を取崩し、償還期間の長い臨時財政対策債</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件の繰上償還を実施した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また近年</a:t>
          </a:r>
          <a:r>
            <a:rPr kumimoji="0" lang="ja-JP" altLang="en-US" sz="1100" b="0" i="0" u="none" strike="noStrike" kern="0" cap="none" spc="0" normalizeH="0" baseline="0" noProof="0">
              <a:ln>
                <a:noFill/>
              </a:ln>
              <a:solidFill>
                <a:prstClr val="black"/>
              </a:solidFill>
              <a:effectLst/>
              <a:uLnTx/>
              <a:uFillTx/>
              <a:latin typeface="+mn-lt"/>
              <a:ea typeface="+mn-ea"/>
              <a:cs typeface="+mn-cs"/>
            </a:rPr>
            <a:t>の市場金利の上昇により、利子償還金も百万円単位で増加している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こちらに対しては起債借入時の据置期間を短縮することで軽減を図っている。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今後は</a:t>
          </a:r>
          <a:r>
            <a:rPr kumimoji="0" lang="ja-JP" altLang="en-US" sz="1100" b="0" i="0" u="none" strike="noStrike" kern="0" cap="none" spc="0" normalizeH="0" baseline="0" noProof="0">
              <a:ln>
                <a:noFill/>
              </a:ln>
              <a:solidFill>
                <a:prstClr val="black"/>
              </a:solidFill>
              <a:effectLst/>
              <a:uLnTx/>
              <a:uFillTx/>
              <a:latin typeface="+mn-lt"/>
              <a:ea typeface="+mn-ea"/>
              <a:cs typeface="+mn-cs"/>
            </a:rPr>
            <a:t>今まで以上に</a:t>
          </a:r>
          <a:r>
            <a:rPr kumimoji="0" lang="ja-JP" altLang="ja-JP" sz="1100" b="0" i="0" u="none" strike="noStrike" kern="0" cap="none" spc="0" normalizeH="0" baseline="0" noProof="0">
              <a:ln>
                <a:noFill/>
              </a:ln>
              <a:solidFill>
                <a:prstClr val="black"/>
              </a:solidFill>
              <a:effectLst/>
              <a:uLnTx/>
              <a:uFillTx/>
              <a:latin typeface="+mn-lt"/>
              <a:ea typeface="+mn-ea"/>
              <a:cs typeface="+mn-cs"/>
            </a:rPr>
            <a:t>、借入と償還のバランス感覚を持ったうえで、身の丈にあった事業の展開と適正な財政運営が求められると理解している。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健全化判断比率における本町の将来負担比率はゼロ以下である。その要因としては、将来負担すべき地方債残高に対して、充当可能財源である基準財政需要額（交付税）算入見込額の割合が高いこと。また、充当可能基金の割合が非常に高いことが挙げられる。本町が過疎対策事業債や緊急防災・減災事業債を中心に、交付税算入率の高い地方債を活用した財政運営を行ってきた結果といえる。</a:t>
          </a: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しかしながら近年、大型ハード整備により借り入れた地方債の償還が随時開始し、実質公債費比率は増加へ転じている。</a:t>
          </a:r>
          <a:r>
            <a:rPr kumimoji="1" lang="ja-JP" altLang="en-US" sz="1100" b="0" i="0" baseline="0">
              <a:solidFill>
                <a:schemeClr val="dk1"/>
              </a:solidFill>
              <a:effectLst/>
              <a:latin typeface="+mn-lt"/>
              <a:ea typeface="+mn-ea"/>
              <a:cs typeface="+mn-cs"/>
            </a:rPr>
            <a:t>そのため、令和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年度は減債基金</a:t>
          </a:r>
          <a:r>
            <a:rPr kumimoji="1" lang="en-US" altLang="ja-JP" sz="1100" b="0" i="0" baseline="0">
              <a:solidFill>
                <a:schemeClr val="dk1"/>
              </a:solidFill>
              <a:effectLst/>
              <a:latin typeface="+mn-lt"/>
              <a:ea typeface="+mn-ea"/>
              <a:cs typeface="+mn-cs"/>
            </a:rPr>
            <a:t>537</a:t>
          </a:r>
          <a:r>
            <a:rPr kumimoji="1" lang="ja-JP" altLang="en-US" sz="1100" b="0" i="0" baseline="0">
              <a:solidFill>
                <a:schemeClr val="dk1"/>
              </a:solidFill>
              <a:effectLst/>
              <a:latin typeface="+mn-lt"/>
              <a:ea typeface="+mn-ea"/>
              <a:cs typeface="+mn-cs"/>
            </a:rPr>
            <a:t>百万円を取崩し、償還期間の長い臨時財政対策債</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件の繰上償還を実施した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基金残高の割合が高い本町であるが、今後は老朽化した公共施設の管理が懸念されており、公共施設等総合管理計画に沿って費用等には基金取り崩しが必要になると理解している。引き続き財政の適正な管理を継続して行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財政調整基金</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は</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19</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百万円の積立を実施。</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減債基金については</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繰上償還の実施により大きな取崩を実施した</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。その他特定目的基金については、</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公共施設等建設基金に</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124</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百万円の積立</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年度分余剰金の</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によるもの</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また、森林環境譲与税の一部を森林整備基金へ積立を行った。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今後も町税、地方交付税の減額が見込まれるため基金取崩による予算編成、執行となる。適正な予算規模と特定財源の確保に努めた財政運営を行う</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公共施設等建設基金　    町が保有する公共施設の維持修繕、建替え等の際に活用する。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地域医療総合確保基金　日南病院の健全運営と地域医療の確保に活用する。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森林整備基金　　　　　</a:t>
          </a:r>
          <a:r>
            <a:rPr kumimoji="0" lang="ja-JP" altLang="en-US" sz="1600" b="0" i="0" u="none" strike="noStrike" kern="0" cap="none" spc="0" normalizeH="0" baseline="0" noProof="0">
              <a:ln>
                <a:noFill/>
              </a:ln>
              <a:solidFill>
                <a:prstClr val="black"/>
              </a:solidFill>
              <a:effectLst/>
              <a:uLnTx/>
              <a:uFillTx/>
              <a:latin typeface="+mn-lt"/>
              <a:ea typeface="+mn-ea"/>
              <a:cs typeface="+mn-cs"/>
            </a:rPr>
            <a:t>間伐や人材育成、担い手の確保、木材利用の促進や普及啓発等の森林整備に活用する。</a:t>
          </a:r>
          <a:endPar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公共施設等建設基金　    </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年度分余剰金の</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の積立実施。</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地域医療総合確保基金</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病院事業会計へ利子分</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百万円を積み立てた</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森林整備基金　　　　　森林環境譲与税の一部を積み立てた。</a:t>
          </a:r>
          <a:endPar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各目的基金の主旨に基づき、予算額、基金残高のバランスを取りながら事業推進の財源として活用を行う。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財政調整基金</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将来の貯えとして</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19</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百万円積立を実施。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prstClr val="black"/>
              </a:solidFill>
              <a:effectLst/>
              <a:uLnTx/>
              <a:uFillTx/>
              <a:latin typeface="+mn-lt"/>
              <a:ea typeface="+mn-ea"/>
              <a:cs typeface="+mn-cs"/>
            </a:rPr>
            <a:t>  </a:t>
          </a:r>
          <a:r>
            <a:rPr kumimoji="1" lang="ja-JP" altLang="ja-JP" sz="1600" b="0" i="0" u="none" strike="noStrike" kern="0" cap="none" spc="0" normalizeH="0" baseline="0" noProof="0">
              <a:ln>
                <a:noFill/>
              </a:ln>
              <a:solidFill>
                <a:prstClr val="black"/>
              </a:solidFill>
              <a:effectLst/>
              <a:uLnTx/>
              <a:uFillTx/>
              <a:latin typeface="+mn-lt"/>
              <a:ea typeface="+mn-ea"/>
              <a:cs typeface="+mn-cs"/>
            </a:rPr>
            <a:t>今後は</a:t>
          </a:r>
          <a:r>
            <a:rPr kumimoji="1" lang="ja-JP" altLang="en-US" sz="1600" b="0" i="0" u="none" strike="noStrike" kern="0" cap="none" spc="0" normalizeH="0" baseline="0" noProof="0">
              <a:ln>
                <a:noFill/>
              </a:ln>
              <a:solidFill>
                <a:prstClr val="black"/>
              </a:solidFill>
              <a:effectLst/>
              <a:uLnTx/>
              <a:uFillTx/>
              <a:latin typeface="+mn-lt"/>
              <a:ea typeface="+mn-ea"/>
              <a:cs typeface="+mn-cs"/>
            </a:rPr>
            <a:t>更なる人口減少により</a:t>
          </a:r>
          <a:r>
            <a:rPr kumimoji="1" lang="ja-JP" altLang="ja-JP" sz="1600" b="0" i="0" u="none" strike="noStrike" kern="0" cap="none" spc="0" normalizeH="0" baseline="0" noProof="0">
              <a:ln>
                <a:noFill/>
              </a:ln>
              <a:solidFill>
                <a:prstClr val="black"/>
              </a:solidFill>
              <a:effectLst/>
              <a:uLnTx/>
              <a:uFillTx/>
              <a:latin typeface="+mn-lt"/>
              <a:ea typeface="+mn-ea"/>
              <a:cs typeface="+mn-cs"/>
            </a:rPr>
            <a:t>町税、地方交付税の減額が見込まれ一般財源が不足するため</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適正予算規模を鑑みながら取崩を行う。</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近年利子積立のみを行っていたが、臨時財政対策債</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件の繰上償還を実施するため、元金分</a:t>
          </a:r>
          <a:r>
            <a:rPr kumimoji="1" lang="en-US"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537</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近年減債基金へは利子分のみの積立だったが、新たに余剰金や交付税の一部を積み立てることも検討が必要である。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3,845
340.96
7,850,124
7,780,410
42,028
3,813,960
6,720,514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本町の財政力指数は低数値で推移しており、前年</a:t>
          </a:r>
          <a:r>
            <a:rPr kumimoji="0" lang="ja-JP" altLang="en-US" sz="1100" b="0" i="0" u="none" strike="noStrike" kern="0" cap="none" spc="0" normalizeH="0" baseline="0" noProof="0">
              <a:ln>
                <a:noFill/>
              </a:ln>
              <a:solidFill>
                <a:prstClr val="black"/>
              </a:solidFill>
              <a:effectLst/>
              <a:uLnTx/>
              <a:uFillTx/>
              <a:latin typeface="+mn-lt"/>
              <a:ea typeface="+mn-ea"/>
              <a:cs typeface="+mn-cs"/>
            </a:rPr>
            <a:t>からの変動なし</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。類似団体の平均からは△０．０</a:t>
          </a:r>
          <a:r>
            <a:rPr kumimoji="0" lang="ja-JP" altLang="en-US" sz="1100" b="0" i="0" u="none" strike="noStrike" kern="0" cap="none" spc="0" normalizeH="0" baseline="0" noProof="0">
              <a:ln>
                <a:noFill/>
              </a:ln>
              <a:solidFill>
                <a:prstClr val="black"/>
              </a:solidFill>
              <a:effectLst/>
              <a:uLnTx/>
              <a:uFillTx/>
              <a:latin typeface="+mn-lt"/>
              <a:ea typeface="+mn-ea"/>
              <a:cs typeface="+mn-cs"/>
            </a:rPr>
            <a:t>２</a:t>
          </a:r>
          <a:r>
            <a:rPr kumimoji="0" lang="ja-JP" altLang="ja-JP" sz="1100" b="0" i="0" u="none" strike="noStrike" kern="0" cap="none" spc="0" normalizeH="0" baseline="0" noProof="0">
              <a:ln>
                <a:noFill/>
              </a:ln>
              <a:solidFill>
                <a:prstClr val="black"/>
              </a:solidFill>
              <a:effectLst/>
              <a:uLnTx/>
              <a:uFillTx/>
              <a:latin typeface="+mn-lt"/>
              <a:ea typeface="+mn-ea"/>
              <a:cs typeface="+mn-cs"/>
            </a:rPr>
            <a:t>、鳥取県平均からは△０．１５となった。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需要に対して地方税収入が乏しく法人町民税、固定資産税等が低いのが特徴で、自主財源の確保に苦慮しているところであり、</a:t>
          </a:r>
          <a:r>
            <a:rPr kumimoji="0" lang="ja-JP" altLang="en-US" sz="1100" b="0" i="0" u="none" strike="noStrike" kern="0" cap="none" spc="0" normalizeH="0" baseline="0" noProof="0">
              <a:ln>
                <a:noFill/>
              </a:ln>
              <a:solidFill>
                <a:prstClr val="black"/>
              </a:solidFill>
              <a:effectLst/>
              <a:uLnTx/>
              <a:uFillTx/>
              <a:latin typeface="+mn-lt"/>
              <a:ea typeface="+mn-ea"/>
              <a:cs typeface="+mn-cs"/>
            </a:rPr>
            <a:t>特に地方交付税が歳入の半分を占めるほど</a:t>
          </a:r>
          <a:r>
            <a:rPr kumimoji="0" lang="ja-JP" altLang="ja-JP" sz="1100" b="0" i="0" u="none" strike="noStrike" kern="0" cap="none" spc="0" normalizeH="0" baseline="0" noProof="0">
              <a:ln>
                <a:noFill/>
              </a:ln>
              <a:solidFill>
                <a:prstClr val="black"/>
              </a:solidFill>
              <a:effectLst/>
              <a:uLnTx/>
              <a:uFillTx/>
              <a:latin typeface="+mn-lt"/>
              <a:ea typeface="+mn-ea"/>
              <a:cs typeface="+mn-cs"/>
            </a:rPr>
            <a:t>依存財源に頼った財政運営を余儀なくされている状態が続いている。基幹となる産業への支援や新たな起業支援、雇用と定住に重点を置いた取り組みを通じて財政基盤の強化に努める必要がある。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類似団体平均との比較は１</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３</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ポイント高く、</a:t>
          </a:r>
          <a:r>
            <a:rPr kumimoji="0" lang="ja-JP" altLang="en-US" sz="1100" b="0" i="0" u="none" strike="noStrike" kern="0" cap="none" spc="0" normalizeH="0" baseline="0" noProof="0">
              <a:ln>
                <a:noFill/>
              </a:ln>
              <a:solidFill>
                <a:prstClr val="black"/>
              </a:solidFill>
              <a:effectLst/>
              <a:uLnTx/>
              <a:uFillTx/>
              <a:latin typeface="+mn-lt"/>
              <a:ea typeface="+mn-ea"/>
              <a:cs typeface="+mn-cs"/>
            </a:rPr>
            <a:t>ほとんど</a:t>
          </a:r>
          <a:r>
            <a:rPr kumimoji="0" lang="en-US" altLang="ja-JP" sz="1100" b="0" i="0" u="none" strike="noStrike" kern="0" cap="none" spc="0" normalizeH="0" baseline="0" noProof="0">
              <a:ln>
                <a:noFill/>
              </a:ln>
              <a:solidFill>
                <a:prstClr val="black"/>
              </a:solidFill>
              <a:effectLst/>
              <a:uLnTx/>
              <a:uFillTx/>
              <a:latin typeface="+mn-lt"/>
              <a:ea typeface="+mn-ea"/>
              <a:cs typeface="+mn-cs"/>
            </a:rPr>
            <a:t>100</a:t>
          </a:r>
          <a:r>
            <a:rPr kumimoji="0" lang="ja-JP" altLang="en-US" sz="1100" b="0" i="0" u="none" strike="noStrike" kern="0" cap="none" spc="0" normalizeH="0" baseline="0" noProof="0">
              <a:ln>
                <a:noFill/>
              </a:ln>
              <a:solidFill>
                <a:prstClr val="black"/>
              </a:solidFill>
              <a:effectLst/>
              <a:uLnTx/>
              <a:uFillTx/>
              <a:latin typeface="+mn-lt"/>
              <a:ea typeface="+mn-ea"/>
              <a:cs typeface="+mn-cs"/>
            </a:rPr>
            <a:t>％となっており</a:t>
          </a:r>
          <a:r>
            <a:rPr kumimoji="0" lang="ja-JP" altLang="ja-JP" sz="1100" b="0" i="0" u="none" strike="noStrike" kern="0" cap="none" spc="0" normalizeH="0" baseline="0" noProof="0">
              <a:ln>
                <a:noFill/>
              </a:ln>
              <a:solidFill>
                <a:prstClr val="black"/>
              </a:solidFill>
              <a:effectLst/>
              <a:uLnTx/>
              <a:uFillTx/>
              <a:latin typeface="+mn-lt"/>
              <a:ea typeface="+mn-ea"/>
              <a:cs typeface="+mn-cs"/>
            </a:rPr>
            <a:t>財政構造は非常に硬直している。公債費償還は近年減少続きであったが、平成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27</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年度から続く大型ハード事業等の元金償還が始まり再度増額に転じて</a:t>
          </a:r>
          <a:r>
            <a:rPr kumimoji="0" lang="ja-JP" altLang="en-US" sz="1100" b="0" i="0" u="none" strike="noStrike" kern="0" cap="none" spc="0" normalizeH="0" baseline="0" noProof="0">
              <a:ln>
                <a:noFill/>
              </a:ln>
              <a:solidFill>
                <a:prstClr val="black"/>
              </a:solidFill>
              <a:effectLst/>
              <a:uLnTx/>
              <a:uFillTx/>
              <a:latin typeface="+mn-lt"/>
              <a:ea typeface="+mn-ea"/>
              <a:cs typeface="+mn-cs"/>
            </a:rPr>
            <a:t>いる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このことから本年は</a:t>
          </a:r>
          <a:r>
            <a:rPr kumimoji="1" lang="ja-JP" altLang="en-US" sz="1100" b="0" i="0" u="none" strike="noStrike" kern="0" cap="none" spc="0" normalizeH="0" baseline="0" noProof="0">
              <a:ln>
                <a:noFill/>
              </a:ln>
              <a:solidFill>
                <a:prstClr val="black"/>
              </a:solidFill>
              <a:effectLst/>
              <a:uLnTx/>
              <a:uFillTx/>
              <a:latin typeface="+mn-lt"/>
              <a:ea typeface="+mn-ea"/>
              <a:cs typeface="+mn-cs"/>
            </a:rPr>
            <a:t>減債基金</a:t>
          </a:r>
          <a:r>
            <a:rPr kumimoji="1" lang="en-US" altLang="ja-JP" sz="1100" b="0" i="0" u="none" strike="noStrike" kern="0" cap="none" spc="0" normalizeH="0" baseline="0" noProof="0">
              <a:ln>
                <a:noFill/>
              </a:ln>
              <a:solidFill>
                <a:prstClr val="black"/>
              </a:solidFill>
              <a:effectLst/>
              <a:uLnTx/>
              <a:uFillTx/>
              <a:latin typeface="+mn-lt"/>
              <a:ea typeface="+mn-ea"/>
              <a:cs typeface="+mn-cs"/>
            </a:rPr>
            <a:t>537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百万円を取崩し、償還期間の長い臨時財政対策債</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件の繰上償還を実施した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しかしながら、今後も物価高騰や人件費高騰による経常経費の増大は避けられないことから次年度以降は</a:t>
          </a:r>
          <a:r>
            <a:rPr kumimoji="1" lang="en-US" altLang="ja-JP" sz="1100" b="0" i="0" u="none" strike="noStrike" kern="0" cap="none" spc="0" normalizeH="0" baseline="0" noProof="0">
              <a:ln>
                <a:noFill/>
              </a:ln>
              <a:solidFill>
                <a:prstClr val="black"/>
              </a:solidFill>
              <a:effectLst/>
              <a:uLnTx/>
              <a:uFillTx/>
              <a:latin typeface="+mn-lt"/>
              <a:ea typeface="+mn-ea"/>
              <a:cs typeface="+mn-cs"/>
            </a:rPr>
            <a:t>100</a:t>
          </a:r>
          <a:r>
            <a:rPr kumimoji="1" lang="ja-JP" altLang="en-US" sz="1100" b="0" i="0" u="none" strike="noStrike" kern="0" cap="none" spc="0" normalizeH="0" baseline="0" noProof="0">
              <a:ln>
                <a:noFill/>
              </a:ln>
              <a:solidFill>
                <a:prstClr val="black"/>
              </a:solidFill>
              <a:effectLst/>
              <a:uLnTx/>
              <a:uFillTx/>
              <a:latin typeface="+mn-lt"/>
              <a:ea typeface="+mn-ea"/>
              <a:cs typeface="+mn-cs"/>
            </a:rPr>
            <a:t>％超えていくものと見込まれる。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67</xdr:row>
      <xdr:rowOff>96096</xdr:rowOff>
    </xdr:to>
    <xdr:cxnSp macro="">
      <xdr:nvCxnSpPr>
        <xdr:cNvPr id="131" name="直線コネクタ 130"/>
        <xdr:cNvCxnSpPr/>
      </xdr:nvCxnSpPr>
      <xdr:spPr>
        <a:xfrm>
          <a:off x="4114800" y="11374120"/>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30269</xdr:rowOff>
    </xdr:from>
    <xdr:to>
      <xdr:col>19</xdr:col>
      <xdr:colOff>133350</xdr:colOff>
      <xdr:row>66</xdr:row>
      <xdr:rowOff>58420</xdr:rowOff>
    </xdr:to>
    <xdr:cxnSp macro="">
      <xdr:nvCxnSpPr>
        <xdr:cNvPr id="134" name="直線コネクタ 133"/>
        <xdr:cNvCxnSpPr/>
      </xdr:nvCxnSpPr>
      <xdr:spPr>
        <a:xfrm>
          <a:off x="3225800" y="113459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66</xdr:row>
      <xdr:rowOff>30269</xdr:rowOff>
    </xdr:to>
    <xdr:cxnSp macro="">
      <xdr:nvCxnSpPr>
        <xdr:cNvPr id="137" name="直線コネクタ 136"/>
        <xdr:cNvCxnSpPr/>
      </xdr:nvCxnSpPr>
      <xdr:spPr>
        <a:xfrm>
          <a:off x="2336800" y="1118912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66</xdr:row>
      <xdr:rowOff>30269</xdr:rowOff>
    </xdr:to>
    <xdr:cxnSp macro="">
      <xdr:nvCxnSpPr>
        <xdr:cNvPr id="140" name="直線コネクタ 139"/>
        <xdr:cNvCxnSpPr/>
      </xdr:nvCxnSpPr>
      <xdr:spPr>
        <a:xfrm flipV="1">
          <a:off x="1447800" y="1118912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45296</xdr:rowOff>
    </xdr:from>
    <xdr:to>
      <xdr:col>23</xdr:col>
      <xdr:colOff>184150</xdr:colOff>
      <xdr:row>67</xdr:row>
      <xdr:rowOff>146896</xdr:rowOff>
    </xdr:to>
    <xdr:sp macro="" textlink="">
      <xdr:nvSpPr>
        <xdr:cNvPr id="150" name="楕円 149"/>
        <xdr:cNvSpPr/>
      </xdr:nvSpPr>
      <xdr:spPr>
        <a:xfrm>
          <a:off x="49022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112623</xdr:rowOff>
    </xdr:from>
    <xdr:ext cx="762000" cy="259045"/>
    <xdr:sp macro="" textlink="">
      <xdr:nvSpPr>
        <xdr:cNvPr id="151" name="財政構造の弾力性該当値テキスト"/>
        <xdr:cNvSpPr txBox="1"/>
      </xdr:nvSpPr>
      <xdr:spPr>
        <a:xfrm>
          <a:off x="5041900" y="114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2" name="楕円 151"/>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3" name="テキスト ボックス 152"/>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150919</xdr:rowOff>
    </xdr:from>
    <xdr:to>
      <xdr:col>15</xdr:col>
      <xdr:colOff>133350</xdr:colOff>
      <xdr:row>66</xdr:row>
      <xdr:rowOff>81069</xdr:rowOff>
    </xdr:to>
    <xdr:sp macro="" textlink="">
      <xdr:nvSpPr>
        <xdr:cNvPr id="154" name="楕円 153"/>
        <xdr:cNvSpPr/>
      </xdr:nvSpPr>
      <xdr:spPr>
        <a:xfrm>
          <a:off x="3175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65846</xdr:rowOff>
    </xdr:from>
    <xdr:ext cx="762000" cy="259045"/>
    <xdr:sp macro="" textlink="">
      <xdr:nvSpPr>
        <xdr:cNvPr id="155" name="テキスト ボックス 154"/>
        <xdr:cNvSpPr txBox="1"/>
      </xdr:nvSpPr>
      <xdr:spPr>
        <a:xfrm>
          <a:off x="2844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6" name="楕円 155"/>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7" name="テキスト ボックス 156"/>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58" name="楕円 157"/>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59" name="テキスト ボックス 158"/>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物件費の増大に伴い今年度は類似団体平均と比較して</a:t>
          </a:r>
          <a:r>
            <a:rPr kumimoji="0" lang="ja-JP" altLang="en-US" sz="1100" b="0" i="0" u="none" strike="noStrike" kern="0" cap="none" spc="0" normalizeH="0" baseline="0" noProof="0">
              <a:ln>
                <a:noFill/>
              </a:ln>
              <a:solidFill>
                <a:prstClr val="black"/>
              </a:solidFill>
              <a:effectLst/>
              <a:uLnTx/>
              <a:uFillTx/>
              <a:latin typeface="+mn-lt"/>
              <a:ea typeface="+mn-ea"/>
              <a:cs typeface="+mn-cs"/>
            </a:rPr>
            <a:t>１２６</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２９９円</a:t>
          </a:r>
          <a:r>
            <a:rPr kumimoji="0" lang="ja-JP" altLang="ja-JP" sz="1100" b="0" i="0" u="none" strike="noStrike" kern="0" cap="none" spc="0" normalizeH="0" baseline="0" noProof="0">
              <a:ln>
                <a:noFill/>
              </a:ln>
              <a:solidFill>
                <a:prstClr val="black"/>
              </a:solidFill>
              <a:effectLst/>
              <a:uLnTx/>
              <a:uFillTx/>
              <a:latin typeface="+mn-lt"/>
              <a:ea typeface="+mn-ea"/>
              <a:cs typeface="+mn-cs"/>
            </a:rPr>
            <a:t>の増となった。物件費の中でも近年委託費の増加が大きい。デジタル化に伴う電算関係経費の増や、町有施設の運営委託経費の増が主な要因となっている。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経常収支比率を圧迫している一番の要因であり、対策が急務である。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79530</xdr:rowOff>
    </xdr:from>
    <xdr:to>
      <xdr:col>23</xdr:col>
      <xdr:colOff>133350</xdr:colOff>
      <xdr:row>83</xdr:row>
      <xdr:rowOff>1056</xdr:rowOff>
    </xdr:to>
    <xdr:cxnSp macro="">
      <xdr:nvCxnSpPr>
        <xdr:cNvPr id="195" name="直線コネクタ 194"/>
        <xdr:cNvCxnSpPr/>
      </xdr:nvCxnSpPr>
      <xdr:spPr>
        <a:xfrm>
          <a:off x="4114800" y="14138430"/>
          <a:ext cx="838200" cy="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68396</xdr:rowOff>
    </xdr:from>
    <xdr:to>
      <xdr:col>19</xdr:col>
      <xdr:colOff>133350</xdr:colOff>
      <xdr:row>82</xdr:row>
      <xdr:rowOff>79530</xdr:rowOff>
    </xdr:to>
    <xdr:cxnSp macro="">
      <xdr:nvCxnSpPr>
        <xdr:cNvPr id="198" name="直線コネクタ 197"/>
        <xdr:cNvCxnSpPr/>
      </xdr:nvCxnSpPr>
      <xdr:spPr>
        <a:xfrm>
          <a:off x="3225800" y="14127296"/>
          <a:ext cx="889000" cy="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68396</xdr:rowOff>
    </xdr:from>
    <xdr:to>
      <xdr:col>15</xdr:col>
      <xdr:colOff>82550</xdr:colOff>
      <xdr:row>82</xdr:row>
      <xdr:rowOff>69572</xdr:rowOff>
    </xdr:to>
    <xdr:cxnSp macro="">
      <xdr:nvCxnSpPr>
        <xdr:cNvPr id="201" name="直線コネクタ 200"/>
        <xdr:cNvCxnSpPr/>
      </xdr:nvCxnSpPr>
      <xdr:spPr>
        <a:xfrm flipV="1">
          <a:off x="2336800" y="14127296"/>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33544</xdr:rowOff>
    </xdr:from>
    <xdr:to>
      <xdr:col>11</xdr:col>
      <xdr:colOff>31750</xdr:colOff>
      <xdr:row>82</xdr:row>
      <xdr:rowOff>69572</xdr:rowOff>
    </xdr:to>
    <xdr:cxnSp macro="">
      <xdr:nvCxnSpPr>
        <xdr:cNvPr id="204" name="直線コネクタ 203"/>
        <xdr:cNvCxnSpPr/>
      </xdr:nvCxnSpPr>
      <xdr:spPr>
        <a:xfrm>
          <a:off x="1447800" y="14092444"/>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121706</xdr:rowOff>
    </xdr:from>
    <xdr:to>
      <xdr:col>23</xdr:col>
      <xdr:colOff>184150</xdr:colOff>
      <xdr:row>83</xdr:row>
      <xdr:rowOff>51856</xdr:rowOff>
    </xdr:to>
    <xdr:sp macro="" textlink="">
      <xdr:nvSpPr>
        <xdr:cNvPr id="214" name="楕円 213"/>
        <xdr:cNvSpPr/>
      </xdr:nvSpPr>
      <xdr:spPr>
        <a:xfrm>
          <a:off x="4902200" y="141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93783</xdr:rowOff>
    </xdr:from>
    <xdr:ext cx="762000" cy="259045"/>
    <xdr:sp macro="" textlink="">
      <xdr:nvSpPr>
        <xdr:cNvPr id="215" name="人件費・物件費等の状況該当値テキスト"/>
        <xdr:cNvSpPr txBox="1"/>
      </xdr:nvSpPr>
      <xdr:spPr>
        <a:xfrm>
          <a:off x="5041900" y="141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28730</xdr:rowOff>
    </xdr:from>
    <xdr:to>
      <xdr:col>19</xdr:col>
      <xdr:colOff>184150</xdr:colOff>
      <xdr:row>82</xdr:row>
      <xdr:rowOff>130330</xdr:rowOff>
    </xdr:to>
    <xdr:sp macro="" textlink="">
      <xdr:nvSpPr>
        <xdr:cNvPr id="216" name="楕円 215"/>
        <xdr:cNvSpPr/>
      </xdr:nvSpPr>
      <xdr:spPr>
        <a:xfrm>
          <a:off x="4064000" y="140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115107</xdr:rowOff>
    </xdr:from>
    <xdr:ext cx="736600" cy="259045"/>
    <xdr:sp macro="" textlink="">
      <xdr:nvSpPr>
        <xdr:cNvPr id="217" name="テキスト ボックス 216"/>
        <xdr:cNvSpPr txBox="1"/>
      </xdr:nvSpPr>
      <xdr:spPr>
        <a:xfrm>
          <a:off x="3733800" y="1417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17596</xdr:rowOff>
    </xdr:from>
    <xdr:to>
      <xdr:col>15</xdr:col>
      <xdr:colOff>133350</xdr:colOff>
      <xdr:row>82</xdr:row>
      <xdr:rowOff>119196</xdr:rowOff>
    </xdr:to>
    <xdr:sp macro="" textlink="">
      <xdr:nvSpPr>
        <xdr:cNvPr id="218" name="楕円 217"/>
        <xdr:cNvSpPr/>
      </xdr:nvSpPr>
      <xdr:spPr>
        <a:xfrm>
          <a:off x="3175000" y="1407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103973</xdr:rowOff>
    </xdr:from>
    <xdr:ext cx="762000" cy="259045"/>
    <xdr:sp macro="" textlink="">
      <xdr:nvSpPr>
        <xdr:cNvPr id="219" name="テキスト ボックス 218"/>
        <xdr:cNvSpPr txBox="1"/>
      </xdr:nvSpPr>
      <xdr:spPr>
        <a:xfrm>
          <a:off x="2844800" y="1416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18772</xdr:rowOff>
    </xdr:from>
    <xdr:to>
      <xdr:col>11</xdr:col>
      <xdr:colOff>82550</xdr:colOff>
      <xdr:row>82</xdr:row>
      <xdr:rowOff>120372</xdr:rowOff>
    </xdr:to>
    <xdr:sp macro="" textlink="">
      <xdr:nvSpPr>
        <xdr:cNvPr id="220" name="楕円 219"/>
        <xdr:cNvSpPr/>
      </xdr:nvSpPr>
      <xdr:spPr>
        <a:xfrm>
          <a:off x="2286000" y="140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105149</xdr:rowOff>
    </xdr:from>
    <xdr:ext cx="762000" cy="259045"/>
    <xdr:sp macro="" textlink="">
      <xdr:nvSpPr>
        <xdr:cNvPr id="221" name="テキスト ボックス 220"/>
        <xdr:cNvSpPr txBox="1"/>
      </xdr:nvSpPr>
      <xdr:spPr>
        <a:xfrm>
          <a:off x="1955800" y="141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154194</xdr:rowOff>
    </xdr:from>
    <xdr:to>
      <xdr:col>7</xdr:col>
      <xdr:colOff>31750</xdr:colOff>
      <xdr:row>82</xdr:row>
      <xdr:rowOff>84344</xdr:rowOff>
    </xdr:to>
    <xdr:sp macro="" textlink="">
      <xdr:nvSpPr>
        <xdr:cNvPr id="222" name="楕円 221"/>
        <xdr:cNvSpPr/>
      </xdr:nvSpPr>
      <xdr:spPr>
        <a:xfrm>
          <a:off x="1397000" y="14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69121</xdr:rowOff>
    </xdr:from>
    <xdr:ext cx="762000" cy="259045"/>
    <xdr:sp macro="" textlink="">
      <xdr:nvSpPr>
        <xdr:cNvPr id="223" name="テキスト ボックス 222"/>
        <xdr:cNvSpPr txBox="1"/>
      </xdr:nvSpPr>
      <xdr:spPr>
        <a:xfrm>
          <a:off x="1066800" y="141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昨年度より０．</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減</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、類似団体平均と比較して１．</a:t>
          </a:r>
          <a:r>
            <a:rPr kumimoji="0" lang="ja-JP" altLang="en-US" sz="1100" b="0" i="0" u="none" strike="noStrike" kern="0" cap="none" spc="0" normalizeH="0" baseline="0" noProof="0">
              <a:ln>
                <a:noFill/>
              </a:ln>
              <a:solidFill>
                <a:prstClr val="black"/>
              </a:solidFill>
              <a:effectLst/>
              <a:uLnTx/>
              <a:uFillTx/>
              <a:latin typeface="+mn-lt"/>
              <a:ea typeface="+mn-ea"/>
              <a:cs typeface="+mn-cs"/>
            </a:rPr>
            <a:t>８</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ポイント低く、引き続き平均以下となった。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今後も定員管理と併せて適正な給与水準に努める</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113537</xdr:rowOff>
    </xdr:from>
    <xdr:to>
      <xdr:col>81</xdr:col>
      <xdr:colOff>44450</xdr:colOff>
      <xdr:row>87</xdr:row>
      <xdr:rowOff>132842</xdr:rowOff>
    </xdr:to>
    <xdr:cxnSp macro="">
      <xdr:nvCxnSpPr>
        <xdr:cNvPr id="255" name="直線コネクタ 254"/>
        <xdr:cNvCxnSpPr/>
      </xdr:nvCxnSpPr>
      <xdr:spPr>
        <a:xfrm flipV="1">
          <a:off x="16179800" y="15029687"/>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128015</xdr:rowOff>
    </xdr:from>
    <xdr:to>
      <xdr:col>77</xdr:col>
      <xdr:colOff>44450</xdr:colOff>
      <xdr:row>87</xdr:row>
      <xdr:rowOff>132842</xdr:rowOff>
    </xdr:to>
    <xdr:cxnSp macro="">
      <xdr:nvCxnSpPr>
        <xdr:cNvPr id="258" name="直線コネクタ 257"/>
        <xdr:cNvCxnSpPr/>
      </xdr:nvCxnSpPr>
      <xdr:spPr>
        <a:xfrm>
          <a:off x="15290800" y="15044165"/>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87</xdr:row>
      <xdr:rowOff>128015</xdr:rowOff>
    </xdr:to>
    <xdr:cxnSp macro="">
      <xdr:nvCxnSpPr>
        <xdr:cNvPr id="261" name="直線コネクタ 260"/>
        <xdr:cNvCxnSpPr/>
      </xdr:nvCxnSpPr>
      <xdr:spPr>
        <a:xfrm>
          <a:off x="14401800" y="1503933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87</xdr:row>
      <xdr:rowOff>142494</xdr:rowOff>
    </xdr:to>
    <xdr:cxnSp macro="">
      <xdr:nvCxnSpPr>
        <xdr:cNvPr id="264" name="直線コネクタ 263"/>
        <xdr:cNvCxnSpPr/>
      </xdr:nvCxnSpPr>
      <xdr:spPr>
        <a:xfrm flipV="1">
          <a:off x="13512800" y="1503933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62737</xdr:rowOff>
    </xdr:from>
    <xdr:to>
      <xdr:col>81</xdr:col>
      <xdr:colOff>95250</xdr:colOff>
      <xdr:row>87</xdr:row>
      <xdr:rowOff>164337</xdr:rowOff>
    </xdr:to>
    <xdr:sp macro="" textlink="">
      <xdr:nvSpPr>
        <xdr:cNvPr id="274" name="楕円 273"/>
        <xdr:cNvSpPr/>
      </xdr:nvSpPr>
      <xdr:spPr>
        <a:xfrm>
          <a:off x="169672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79264</xdr:rowOff>
    </xdr:from>
    <xdr:ext cx="762000" cy="259045"/>
    <xdr:sp macro="" textlink="">
      <xdr:nvSpPr>
        <xdr:cNvPr id="275" name="給与水準   （国との比較）該当値テキスト"/>
        <xdr:cNvSpPr txBox="1"/>
      </xdr:nvSpPr>
      <xdr:spPr>
        <a:xfrm>
          <a:off x="171069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82042</xdr:rowOff>
    </xdr:from>
    <xdr:to>
      <xdr:col>77</xdr:col>
      <xdr:colOff>95250</xdr:colOff>
      <xdr:row>88</xdr:row>
      <xdr:rowOff>12192</xdr:rowOff>
    </xdr:to>
    <xdr:sp macro="" textlink="">
      <xdr:nvSpPr>
        <xdr:cNvPr id="276" name="楕円 275"/>
        <xdr:cNvSpPr/>
      </xdr:nvSpPr>
      <xdr:spPr>
        <a:xfrm>
          <a:off x="16129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22369</xdr:rowOff>
    </xdr:from>
    <xdr:ext cx="736600" cy="259045"/>
    <xdr:sp macro="" textlink="">
      <xdr:nvSpPr>
        <xdr:cNvPr id="277" name="テキスト ボックス 276"/>
        <xdr:cNvSpPr txBox="1"/>
      </xdr:nvSpPr>
      <xdr:spPr>
        <a:xfrm>
          <a:off x="15798800" y="1476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77215</xdr:rowOff>
    </xdr:from>
    <xdr:to>
      <xdr:col>73</xdr:col>
      <xdr:colOff>44450</xdr:colOff>
      <xdr:row>88</xdr:row>
      <xdr:rowOff>7365</xdr:rowOff>
    </xdr:to>
    <xdr:sp macro="" textlink="">
      <xdr:nvSpPr>
        <xdr:cNvPr id="278" name="楕円 277"/>
        <xdr:cNvSpPr/>
      </xdr:nvSpPr>
      <xdr:spPr>
        <a:xfrm>
          <a:off x="15240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17542</xdr:rowOff>
    </xdr:from>
    <xdr:ext cx="762000" cy="259045"/>
    <xdr:sp macro="" textlink="">
      <xdr:nvSpPr>
        <xdr:cNvPr id="279" name="テキスト ボックス 278"/>
        <xdr:cNvSpPr txBox="1"/>
      </xdr:nvSpPr>
      <xdr:spPr>
        <a:xfrm>
          <a:off x="14909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80" name="楕円 279"/>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12716</xdr:rowOff>
    </xdr:from>
    <xdr:ext cx="762000" cy="259045"/>
    <xdr:sp macro="" textlink="">
      <xdr:nvSpPr>
        <xdr:cNvPr id="281" name="テキスト ボックス 280"/>
        <xdr:cNvSpPr txBox="1"/>
      </xdr:nvSpPr>
      <xdr:spPr>
        <a:xfrm>
          <a:off x="14020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91694</xdr:rowOff>
    </xdr:from>
    <xdr:to>
      <xdr:col>64</xdr:col>
      <xdr:colOff>152400</xdr:colOff>
      <xdr:row>88</xdr:row>
      <xdr:rowOff>21844</xdr:rowOff>
    </xdr:to>
    <xdr:sp macro="" textlink="">
      <xdr:nvSpPr>
        <xdr:cNvPr id="282" name="楕円 281"/>
        <xdr:cNvSpPr/>
      </xdr:nvSpPr>
      <xdr:spPr>
        <a:xfrm>
          <a:off x="13462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32021</xdr:rowOff>
    </xdr:from>
    <xdr:ext cx="762000" cy="259045"/>
    <xdr:sp macro="" textlink="">
      <xdr:nvSpPr>
        <xdr:cNvPr id="283" name="テキスト ボックス 282"/>
        <xdr:cNvSpPr txBox="1"/>
      </xdr:nvSpPr>
      <xdr:spPr>
        <a:xfrm>
          <a:off x="13131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よりも下回っている状況が続いている。歯止めのかからない人口減少に立ち向かうため、移住・定住促進を施策の大きな柱に、選んでもらえる自治体となるべくきめ細やかなサービスの向上を目指して事業に取り組んでいる。職員数の増加は見込めないが、今後も退職者数と新規採用者数のバランスに配慮した定員の適正管理に努め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146251</xdr:rowOff>
    </xdr:from>
    <xdr:to>
      <xdr:col>81</xdr:col>
      <xdr:colOff>44450</xdr:colOff>
      <xdr:row>61</xdr:row>
      <xdr:rowOff>16023</xdr:rowOff>
    </xdr:to>
    <xdr:cxnSp macro="">
      <xdr:nvCxnSpPr>
        <xdr:cNvPr id="317" name="直線コネクタ 316"/>
        <xdr:cNvCxnSpPr/>
      </xdr:nvCxnSpPr>
      <xdr:spPr>
        <a:xfrm>
          <a:off x="16179800" y="10433251"/>
          <a:ext cx="838200" cy="4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135594</xdr:rowOff>
    </xdr:from>
    <xdr:to>
      <xdr:col>77</xdr:col>
      <xdr:colOff>44450</xdr:colOff>
      <xdr:row>60</xdr:row>
      <xdr:rowOff>146251</xdr:rowOff>
    </xdr:to>
    <xdr:cxnSp macro="">
      <xdr:nvCxnSpPr>
        <xdr:cNvPr id="320" name="直線コネクタ 319"/>
        <xdr:cNvCxnSpPr/>
      </xdr:nvCxnSpPr>
      <xdr:spPr>
        <a:xfrm>
          <a:off x="15290800" y="10422594"/>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124735</xdr:rowOff>
    </xdr:from>
    <xdr:to>
      <xdr:col>72</xdr:col>
      <xdr:colOff>203200</xdr:colOff>
      <xdr:row>60</xdr:row>
      <xdr:rowOff>135594</xdr:rowOff>
    </xdr:to>
    <xdr:cxnSp macro="">
      <xdr:nvCxnSpPr>
        <xdr:cNvPr id="323" name="直線コネクタ 322"/>
        <xdr:cNvCxnSpPr/>
      </xdr:nvCxnSpPr>
      <xdr:spPr>
        <a:xfrm>
          <a:off x="14401800" y="1041173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111262</xdr:rowOff>
    </xdr:from>
    <xdr:to>
      <xdr:col>68</xdr:col>
      <xdr:colOff>152400</xdr:colOff>
      <xdr:row>60</xdr:row>
      <xdr:rowOff>124735</xdr:rowOff>
    </xdr:to>
    <xdr:cxnSp macro="">
      <xdr:nvCxnSpPr>
        <xdr:cNvPr id="326" name="直線コネクタ 325"/>
        <xdr:cNvCxnSpPr/>
      </xdr:nvCxnSpPr>
      <xdr:spPr>
        <a:xfrm>
          <a:off x="13512800" y="10398262"/>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136673</xdr:rowOff>
    </xdr:from>
    <xdr:to>
      <xdr:col>81</xdr:col>
      <xdr:colOff>95250</xdr:colOff>
      <xdr:row>61</xdr:row>
      <xdr:rowOff>66823</xdr:rowOff>
    </xdr:to>
    <xdr:sp macro="" textlink="">
      <xdr:nvSpPr>
        <xdr:cNvPr id="336" name="楕円 335"/>
        <xdr:cNvSpPr/>
      </xdr:nvSpPr>
      <xdr:spPr>
        <a:xfrm>
          <a:off x="16967200" y="104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153200</xdr:rowOff>
    </xdr:from>
    <xdr:ext cx="762000" cy="259045"/>
    <xdr:sp macro="" textlink="">
      <xdr:nvSpPr>
        <xdr:cNvPr id="337" name="定員管理の状況該当値テキスト"/>
        <xdr:cNvSpPr txBox="1"/>
      </xdr:nvSpPr>
      <xdr:spPr>
        <a:xfrm>
          <a:off x="17106900" y="1026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95451</xdr:rowOff>
    </xdr:from>
    <xdr:to>
      <xdr:col>77</xdr:col>
      <xdr:colOff>95250</xdr:colOff>
      <xdr:row>61</xdr:row>
      <xdr:rowOff>25601</xdr:rowOff>
    </xdr:to>
    <xdr:sp macro="" textlink="">
      <xdr:nvSpPr>
        <xdr:cNvPr id="338" name="楕円 337"/>
        <xdr:cNvSpPr/>
      </xdr:nvSpPr>
      <xdr:spPr>
        <a:xfrm>
          <a:off x="16129000" y="103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35778</xdr:rowOff>
    </xdr:from>
    <xdr:ext cx="736600" cy="259045"/>
    <xdr:sp macro="" textlink="">
      <xdr:nvSpPr>
        <xdr:cNvPr id="339" name="テキスト ボックス 338"/>
        <xdr:cNvSpPr txBox="1"/>
      </xdr:nvSpPr>
      <xdr:spPr>
        <a:xfrm>
          <a:off x="15798800" y="10151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84794</xdr:rowOff>
    </xdr:from>
    <xdr:to>
      <xdr:col>73</xdr:col>
      <xdr:colOff>44450</xdr:colOff>
      <xdr:row>61</xdr:row>
      <xdr:rowOff>14944</xdr:rowOff>
    </xdr:to>
    <xdr:sp macro="" textlink="">
      <xdr:nvSpPr>
        <xdr:cNvPr id="340" name="楕円 339"/>
        <xdr:cNvSpPr/>
      </xdr:nvSpPr>
      <xdr:spPr>
        <a:xfrm>
          <a:off x="15240000" y="103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25121</xdr:rowOff>
    </xdr:from>
    <xdr:ext cx="762000" cy="259045"/>
    <xdr:sp macro="" textlink="">
      <xdr:nvSpPr>
        <xdr:cNvPr id="341" name="テキスト ボックス 340"/>
        <xdr:cNvSpPr txBox="1"/>
      </xdr:nvSpPr>
      <xdr:spPr>
        <a:xfrm>
          <a:off x="14909800" y="1014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73935</xdr:rowOff>
    </xdr:from>
    <xdr:to>
      <xdr:col>68</xdr:col>
      <xdr:colOff>203200</xdr:colOff>
      <xdr:row>61</xdr:row>
      <xdr:rowOff>4085</xdr:rowOff>
    </xdr:to>
    <xdr:sp macro="" textlink="">
      <xdr:nvSpPr>
        <xdr:cNvPr id="342" name="楕円 341"/>
        <xdr:cNvSpPr/>
      </xdr:nvSpPr>
      <xdr:spPr>
        <a:xfrm>
          <a:off x="14351000" y="103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14262</xdr:rowOff>
    </xdr:from>
    <xdr:ext cx="762000" cy="259045"/>
    <xdr:sp macro="" textlink="">
      <xdr:nvSpPr>
        <xdr:cNvPr id="343" name="テキスト ボックス 342"/>
        <xdr:cNvSpPr txBox="1"/>
      </xdr:nvSpPr>
      <xdr:spPr>
        <a:xfrm>
          <a:off x="14020800" y="1012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60462</xdr:rowOff>
    </xdr:from>
    <xdr:to>
      <xdr:col>64</xdr:col>
      <xdr:colOff>152400</xdr:colOff>
      <xdr:row>60</xdr:row>
      <xdr:rowOff>162062</xdr:rowOff>
    </xdr:to>
    <xdr:sp macro="" textlink="">
      <xdr:nvSpPr>
        <xdr:cNvPr id="344" name="楕円 343"/>
        <xdr:cNvSpPr/>
      </xdr:nvSpPr>
      <xdr:spPr>
        <a:xfrm>
          <a:off x="13462000" y="103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789</xdr:rowOff>
    </xdr:from>
    <xdr:ext cx="762000" cy="259045"/>
    <xdr:sp macro="" textlink="">
      <xdr:nvSpPr>
        <xdr:cNvPr id="345" name="テキスト ボックス 344"/>
        <xdr:cNvSpPr txBox="1"/>
      </xdr:nvSpPr>
      <xdr:spPr>
        <a:xfrm>
          <a:off x="13131800" y="1011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本町の地方債の償還額は平成</a:t>
          </a:r>
          <a:r>
            <a:rPr kumimoji="0" lang="en-US" altLang="ja-JP" sz="1100" b="0" i="0" u="none" strike="noStrike" kern="0" cap="none" spc="0" normalizeH="0" baseline="0" noProof="0">
              <a:ln>
                <a:noFill/>
              </a:ln>
              <a:solidFill>
                <a:prstClr val="black"/>
              </a:solidFill>
              <a:effectLst/>
              <a:uLnTx/>
              <a:uFillTx/>
              <a:latin typeface="+mn-lt"/>
              <a:ea typeface="+mn-ea"/>
              <a:cs typeface="+mn-cs"/>
            </a:rPr>
            <a:t>18</a:t>
          </a:r>
          <a:r>
            <a:rPr kumimoji="0" lang="ja-JP" altLang="ja-JP" sz="1100" b="0" i="0" u="none" strike="noStrike" kern="0" cap="none" spc="0" normalizeH="0" baseline="0" noProof="0">
              <a:ln>
                <a:noFill/>
              </a:ln>
              <a:solidFill>
                <a:prstClr val="black"/>
              </a:solidFill>
              <a:effectLst/>
              <a:uLnTx/>
              <a:uFillTx/>
              <a:latin typeface="+mn-lt"/>
              <a:ea typeface="+mn-ea"/>
              <a:cs typeface="+mn-cs"/>
            </a:rPr>
            <a:t>年頃をピークに、これまで計画的な償還により県内でも上位の健全指数を維持してきた。しかしながら地方創生を掲げ平成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27</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年度から取り組んだ中心地域整備事業において「道の駅にちなん日野川の郷」の建設や「日南町体育館」の改築、「</a:t>
          </a:r>
          <a:r>
            <a:rPr kumimoji="0" lang="en-US" altLang="ja-JP" sz="1100" b="0" i="0" u="none" strike="noStrike" kern="0" cap="none" spc="0" normalizeH="0" baseline="0" noProof="0">
              <a:ln>
                <a:noFill/>
              </a:ln>
              <a:solidFill>
                <a:prstClr val="black"/>
              </a:solidFill>
              <a:effectLst/>
              <a:uLnTx/>
              <a:uFillTx/>
              <a:latin typeface="+mn-lt"/>
              <a:ea typeface="+mn-ea"/>
              <a:cs typeface="+mn-cs"/>
            </a:rPr>
            <a:t>CATV</a:t>
          </a:r>
          <a:r>
            <a:rPr kumimoji="0" lang="ja-JP" altLang="ja-JP" sz="1100" b="0" i="0" u="none" strike="noStrike" kern="0" cap="none" spc="0" normalizeH="0" baseline="0" noProof="0">
              <a:ln>
                <a:noFill/>
              </a:ln>
              <a:solidFill>
                <a:prstClr val="black"/>
              </a:solidFill>
              <a:effectLst/>
              <a:uLnTx/>
              <a:uFillTx/>
              <a:latin typeface="+mn-lt"/>
              <a:ea typeface="+mn-ea"/>
              <a:cs typeface="+mn-cs"/>
            </a:rPr>
            <a:t>施設光化」等の大型ハード事業に充てた地方債の元金償還が始まり、再度増加に転じている。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このことから減債基金を活用し繰上償還を実施した。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119634</xdr:rowOff>
    </xdr:to>
    <xdr:cxnSp macro="">
      <xdr:nvCxnSpPr>
        <xdr:cNvPr id="376" name="直線コネクタ 375"/>
        <xdr:cNvCxnSpPr/>
      </xdr:nvCxnSpPr>
      <xdr:spPr>
        <a:xfrm>
          <a:off x="16179800" y="710565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76200</xdr:rowOff>
    </xdr:to>
    <xdr:cxnSp macro="">
      <xdr:nvCxnSpPr>
        <xdr:cNvPr id="379" name="直線コネクタ 378"/>
        <xdr:cNvCxnSpPr/>
      </xdr:nvCxnSpPr>
      <xdr:spPr>
        <a:xfrm>
          <a:off x="15290800" y="70911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61722</xdr:rowOff>
    </xdr:to>
    <xdr:cxnSp macro="">
      <xdr:nvCxnSpPr>
        <xdr:cNvPr id="382" name="直線コネクタ 381"/>
        <xdr:cNvCxnSpPr/>
      </xdr:nvCxnSpPr>
      <xdr:spPr>
        <a:xfrm>
          <a:off x="14401800" y="70718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52070</xdr:rowOff>
    </xdr:to>
    <xdr:cxnSp macro="">
      <xdr:nvCxnSpPr>
        <xdr:cNvPr id="385" name="直線コネクタ 384"/>
        <xdr:cNvCxnSpPr/>
      </xdr:nvCxnSpPr>
      <xdr:spPr>
        <a:xfrm flipV="1">
          <a:off x="13512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5" name="楕円 394"/>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6"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7" name="楕円 396"/>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8" name="テキスト ボックス 397"/>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9" name="楕円 398"/>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0" name="テキスト ボックス 399"/>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1" name="楕円 400"/>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2" name="テキスト ボックス 401"/>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平成２０年度以降、将来負担は生じていない。要因として、将来負担に充当可能な基金に十分な貯えがあることと将来的に交付税として算入される公債費等の割合が大きいことが挙げられる。</a:t>
          </a:r>
          <a:r>
            <a:rPr kumimoji="1" lang="en-US" altLang="ja-JP" sz="1100" b="0" i="0" u="none" strike="noStrike" kern="0" cap="none" spc="0" normalizeH="0" baseline="0" noProof="0">
              <a:ln>
                <a:noFill/>
              </a:ln>
              <a:solidFill>
                <a:prstClr val="black"/>
              </a:solidFill>
              <a:effectLst/>
              <a:uLnTx/>
              <a:uFillTx/>
              <a:latin typeface="+mn-lt"/>
              <a:ea typeface="+mn-ea"/>
              <a:cs typeface="+mn-cs"/>
            </a:rPr>
            <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しかしながら、公共施設等の老朽化は進んでおり、今後は基金を取り崩しながら適正な維持管理を行っていかなければならず、世代間公平性などにも配慮した財政運営が必要と認識している。今後も国の情勢等を勘案しながら、負担の少ない財政運営を進めていかなければならないと理解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3,845
340.96
7,850,124
7,780,410
42,028
3,813,960
6,720,514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求められる業務量は増え続け、労働時間の削減においては難しい局面となっており、事務の効率化に本腰を入れていかねばならない状況から、令和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年より就業管理システムを導入し時間外勤務の可視化や出退勤にかかるルール化を明確にし人件費の抑制に努めている。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今年度はフレックスタイム制度を試験導入し、ワークライフバランスの確立を併せて図る。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一方、業務の民間委託を推進するも委託した分人件費の減につながらなければならないが、成果として見えてきていないことを懸念している。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134620</xdr:rowOff>
    </xdr:from>
    <xdr:to>
      <xdr:col>24</xdr:col>
      <xdr:colOff>25400</xdr:colOff>
      <xdr:row>36</xdr:row>
      <xdr:rowOff>73660</xdr:rowOff>
    </xdr:to>
    <xdr:cxnSp macro="">
      <xdr:nvCxnSpPr>
        <xdr:cNvPr id="66" name="直線コネクタ 65"/>
        <xdr:cNvCxnSpPr/>
      </xdr:nvCxnSpPr>
      <xdr:spPr>
        <a:xfrm>
          <a:off x="3987800" y="613537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134620</xdr:rowOff>
    </xdr:from>
    <xdr:to>
      <xdr:col>19</xdr:col>
      <xdr:colOff>187325</xdr:colOff>
      <xdr:row>35</xdr:row>
      <xdr:rowOff>146050</xdr:rowOff>
    </xdr:to>
    <xdr:cxnSp macro="">
      <xdr:nvCxnSpPr>
        <xdr:cNvPr id="69" name="直線コネクタ 68"/>
        <xdr:cNvCxnSpPr/>
      </xdr:nvCxnSpPr>
      <xdr:spPr>
        <a:xfrm flipV="1">
          <a:off x="3098800" y="6135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157480</xdr:rowOff>
    </xdr:to>
    <xdr:cxnSp macro="">
      <xdr:nvCxnSpPr>
        <xdr:cNvPr id="72" name="直線コネクタ 71"/>
        <xdr:cNvCxnSpPr/>
      </xdr:nvCxnSpPr>
      <xdr:spPr>
        <a:xfrm flipV="1">
          <a:off x="2209800" y="6146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157480</xdr:rowOff>
    </xdr:from>
    <xdr:to>
      <xdr:col>11</xdr:col>
      <xdr:colOff>9525</xdr:colOff>
      <xdr:row>36</xdr:row>
      <xdr:rowOff>5080</xdr:rowOff>
    </xdr:to>
    <xdr:cxnSp macro="">
      <xdr:nvCxnSpPr>
        <xdr:cNvPr id="75" name="直線コネクタ 74"/>
        <xdr:cNvCxnSpPr/>
      </xdr:nvCxnSpPr>
      <xdr:spPr>
        <a:xfrm flipV="1">
          <a:off x="1320800" y="6158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83820</xdr:rowOff>
    </xdr:from>
    <xdr:to>
      <xdr:col>20</xdr:col>
      <xdr:colOff>38100</xdr:colOff>
      <xdr:row>36</xdr:row>
      <xdr:rowOff>13970</xdr:rowOff>
    </xdr:to>
    <xdr:sp macro="" textlink="">
      <xdr:nvSpPr>
        <xdr:cNvPr id="87" name="楕円 86"/>
        <xdr:cNvSpPr/>
      </xdr:nvSpPr>
      <xdr:spPr>
        <a:xfrm>
          <a:off x="3937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24147</xdr:rowOff>
    </xdr:from>
    <xdr:ext cx="736600" cy="259045"/>
    <xdr:sp macro="" textlink="">
      <xdr:nvSpPr>
        <xdr:cNvPr id="88" name="テキスト ボックス 87"/>
        <xdr:cNvSpPr txBox="1"/>
      </xdr:nvSpPr>
      <xdr:spPr>
        <a:xfrm>
          <a:off x="3606800" y="585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106680</xdr:rowOff>
    </xdr:from>
    <xdr:to>
      <xdr:col>11</xdr:col>
      <xdr:colOff>60325</xdr:colOff>
      <xdr:row>36</xdr:row>
      <xdr:rowOff>36830</xdr:rowOff>
    </xdr:to>
    <xdr:sp macro="" textlink="">
      <xdr:nvSpPr>
        <xdr:cNvPr id="91" name="楕円 90"/>
        <xdr:cNvSpPr/>
      </xdr:nvSpPr>
      <xdr:spPr>
        <a:xfrm>
          <a:off x="2159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92" name="テキスト ボックス 91"/>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特に当町は庁内の電算管理委託料などに多額の経費が必要で、毎年増加傾向である。行財政改革実施計画に基づき、業務の民間委託を推進し人件費から委託料へシフトしているところであり、物件費が高い水準であることにも現れ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49276</xdr:rowOff>
    </xdr:from>
    <xdr:to>
      <xdr:col>82</xdr:col>
      <xdr:colOff>107950</xdr:colOff>
      <xdr:row>18</xdr:row>
      <xdr:rowOff>81280</xdr:rowOff>
    </xdr:to>
    <xdr:cxnSp macro="">
      <xdr:nvCxnSpPr>
        <xdr:cNvPr id="124" name="直線コネクタ 123"/>
        <xdr:cNvCxnSpPr/>
      </xdr:nvCxnSpPr>
      <xdr:spPr>
        <a:xfrm>
          <a:off x="15671800" y="31353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30988</xdr:rowOff>
    </xdr:from>
    <xdr:to>
      <xdr:col>78</xdr:col>
      <xdr:colOff>69850</xdr:colOff>
      <xdr:row>18</xdr:row>
      <xdr:rowOff>49276</xdr:rowOff>
    </xdr:to>
    <xdr:cxnSp macro="">
      <xdr:nvCxnSpPr>
        <xdr:cNvPr id="127" name="直線コネクタ 126"/>
        <xdr:cNvCxnSpPr/>
      </xdr:nvCxnSpPr>
      <xdr:spPr>
        <a:xfrm>
          <a:off x="14782800" y="31170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18</xdr:row>
      <xdr:rowOff>30988</xdr:rowOff>
    </xdr:to>
    <xdr:cxnSp macro="">
      <xdr:nvCxnSpPr>
        <xdr:cNvPr id="130" name="直線コネクタ 129"/>
        <xdr:cNvCxnSpPr/>
      </xdr:nvCxnSpPr>
      <xdr:spPr>
        <a:xfrm>
          <a:off x="13893800" y="30027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17</xdr:row>
      <xdr:rowOff>115570</xdr:rowOff>
    </xdr:to>
    <xdr:cxnSp macro="">
      <xdr:nvCxnSpPr>
        <xdr:cNvPr id="133" name="直線コネクタ 132"/>
        <xdr:cNvCxnSpPr/>
      </xdr:nvCxnSpPr>
      <xdr:spPr>
        <a:xfrm flipV="1">
          <a:off x="13004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3" name="楕円 142"/>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4" name="物件費該当値テキスト"/>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169926</xdr:rowOff>
    </xdr:from>
    <xdr:to>
      <xdr:col>78</xdr:col>
      <xdr:colOff>120650</xdr:colOff>
      <xdr:row>18</xdr:row>
      <xdr:rowOff>100076</xdr:rowOff>
    </xdr:to>
    <xdr:sp macro="" textlink="">
      <xdr:nvSpPr>
        <xdr:cNvPr id="145" name="楕円 144"/>
        <xdr:cNvSpPr/>
      </xdr:nvSpPr>
      <xdr:spPr>
        <a:xfrm>
          <a:off x="15621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84853</xdr:rowOff>
    </xdr:from>
    <xdr:ext cx="736600" cy="259045"/>
    <xdr:sp macro="" textlink="">
      <xdr:nvSpPr>
        <xdr:cNvPr id="146" name="テキスト ボックス 145"/>
        <xdr:cNvSpPr txBox="1"/>
      </xdr:nvSpPr>
      <xdr:spPr>
        <a:xfrm>
          <a:off x="15290800" y="317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151638</xdr:rowOff>
    </xdr:from>
    <xdr:to>
      <xdr:col>74</xdr:col>
      <xdr:colOff>31750</xdr:colOff>
      <xdr:row>18</xdr:row>
      <xdr:rowOff>81788</xdr:rowOff>
    </xdr:to>
    <xdr:sp macro="" textlink="">
      <xdr:nvSpPr>
        <xdr:cNvPr id="147" name="楕円 146"/>
        <xdr:cNvSpPr/>
      </xdr:nvSpPr>
      <xdr:spPr>
        <a:xfrm>
          <a:off x="14732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66565</xdr:rowOff>
    </xdr:from>
    <xdr:ext cx="762000" cy="259045"/>
    <xdr:sp macro="" textlink="">
      <xdr:nvSpPr>
        <xdr:cNvPr id="148" name="テキスト ボックス 147"/>
        <xdr:cNvSpPr txBox="1"/>
      </xdr:nvSpPr>
      <xdr:spPr>
        <a:xfrm>
          <a:off x="14401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49" name="楕円 148"/>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0" name="テキスト ボックス 149"/>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1" name="楕円 150"/>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2" name="テキスト ボックス 151"/>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類似団体平均と比較して毎年低い数値で推移している。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小・中学校の児童・生徒数が少ないことから教育行政における扶助費が少額であることが要因として挙げられるが、地域の次世代を担う人材育成のためにもきめ細かな教育施策を実施していく。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4535</xdr:rowOff>
    </xdr:to>
    <xdr:cxnSp macro="">
      <xdr:nvCxnSpPr>
        <xdr:cNvPr id="186" name="直線コネクタ 185"/>
        <xdr:cNvCxnSpPr/>
      </xdr:nvCxnSpPr>
      <xdr:spPr>
        <a:xfrm>
          <a:off x="3987800" y="9352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94343</xdr:rowOff>
    </xdr:to>
    <xdr:cxnSp macro="">
      <xdr:nvCxnSpPr>
        <xdr:cNvPr id="189" name="直線コネクタ 188"/>
        <xdr:cNvCxnSpPr/>
      </xdr:nvCxnSpPr>
      <xdr:spPr>
        <a:xfrm>
          <a:off x="3098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78015</xdr:rowOff>
    </xdr:to>
    <xdr:cxnSp macro="">
      <xdr:nvCxnSpPr>
        <xdr:cNvPr id="192" name="直線コネクタ 191"/>
        <xdr:cNvCxnSpPr/>
      </xdr:nvCxnSpPr>
      <xdr:spPr>
        <a:xfrm flipV="1">
          <a:off x="2209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143328</xdr:rowOff>
    </xdr:to>
    <xdr:cxnSp macro="">
      <xdr:nvCxnSpPr>
        <xdr:cNvPr id="195" name="直線コネクタ 194"/>
        <xdr:cNvCxnSpPr/>
      </xdr:nvCxnSpPr>
      <xdr:spPr>
        <a:xfrm flipV="1">
          <a:off x="1320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その他の比率の主な構成は特別会計への繰出金及び、維持補修費であり、近年類似団体平均を上回っているのは、除雪費が主要因であると分析している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。それ以外にも介護福祉保険会計、後期高齢医療会計へ繰出の割合が高く、高齢化率５０％を超える当町そのものを映し出している。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146050</xdr:rowOff>
    </xdr:to>
    <xdr:cxnSp macro="">
      <xdr:nvCxnSpPr>
        <xdr:cNvPr id="246" name="直線コネクタ 245"/>
        <xdr:cNvCxnSpPr/>
      </xdr:nvCxnSpPr>
      <xdr:spPr>
        <a:xfrm flipV="1">
          <a:off x="15671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146050</xdr:rowOff>
    </xdr:to>
    <xdr:cxnSp macro="">
      <xdr:nvCxnSpPr>
        <xdr:cNvPr id="249" name="直線コネクタ 248"/>
        <xdr:cNvCxnSpPr/>
      </xdr:nvCxnSpPr>
      <xdr:spPr>
        <a:xfrm>
          <a:off x="14782800" y="989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43180</xdr:rowOff>
    </xdr:to>
    <xdr:cxnSp macro="">
      <xdr:nvCxnSpPr>
        <xdr:cNvPr id="252" name="直線コネクタ 251"/>
        <xdr:cNvCxnSpPr/>
      </xdr:nvCxnSpPr>
      <xdr:spPr>
        <a:xfrm flipV="1">
          <a:off x="13893800" y="989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81280</xdr:rowOff>
    </xdr:to>
    <xdr:cxnSp macro="">
      <xdr:nvCxnSpPr>
        <xdr:cNvPr id="255" name="直線コネクタ 254"/>
        <xdr:cNvCxnSpPr/>
      </xdr:nvCxnSpPr>
      <xdr:spPr>
        <a:xfrm flipV="1">
          <a:off x="13004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5" name="楕円 264"/>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6"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7" name="楕円 266"/>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8" name="テキスト ボックス 267"/>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69" name="楕円 268"/>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0" name="テキスト ボックス 269"/>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1" name="楕円 270"/>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2" name="テキスト ボックス 271"/>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4" name="テキスト ボックス 273"/>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類似団体平均と比較すると</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ポイント高く、全体に占める割合は他団体と比較して突出して高い数値で推移している。簡易水道事業や下水道事業、病院会計など</a:t>
          </a:r>
          <a:r>
            <a:rPr kumimoji="1" lang="ja-JP" altLang="en-US" sz="1100" b="0" i="0" u="none" strike="noStrike" kern="0" cap="none" spc="0" normalizeH="0" baseline="0" noProof="0">
              <a:ln>
                <a:noFill/>
              </a:ln>
              <a:solidFill>
                <a:prstClr val="black"/>
              </a:solidFill>
              <a:effectLst/>
              <a:uLnTx/>
              <a:uFillTx/>
              <a:latin typeface="+mn-lt"/>
              <a:ea typeface="+mn-ea"/>
              <a:cs typeface="+mn-cs"/>
            </a:rPr>
            <a:t>公営企業</a:t>
          </a:r>
          <a:r>
            <a:rPr kumimoji="1" lang="ja-JP" altLang="ja-JP" sz="1100" b="0" i="0" u="none" strike="noStrike" kern="0" cap="none" spc="0" normalizeH="0" baseline="0" noProof="0">
              <a:ln>
                <a:noFill/>
              </a:ln>
              <a:solidFill>
                <a:prstClr val="black"/>
              </a:solidFill>
              <a:effectLst/>
              <a:uLnTx/>
              <a:uFillTx/>
              <a:latin typeface="+mn-lt"/>
              <a:ea typeface="+mn-ea"/>
              <a:cs typeface="+mn-cs"/>
            </a:rPr>
            <a:t>会計への繰出金が補助費として計上されていることが要因であ</a:t>
          </a:r>
          <a:r>
            <a:rPr kumimoji="1" lang="ja-JP" altLang="en-US" sz="1100" b="0" i="0" u="none" strike="noStrike" kern="0" cap="none" spc="0" normalizeH="0" baseline="0" noProof="0">
              <a:ln>
                <a:noFill/>
              </a:ln>
              <a:solidFill>
                <a:prstClr val="black"/>
              </a:solidFill>
              <a:effectLst/>
              <a:uLnTx/>
              <a:uFillTx/>
              <a:latin typeface="+mn-lt"/>
              <a:ea typeface="+mn-ea"/>
              <a:cs typeface="+mn-cs"/>
            </a:rPr>
            <a:t>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上記以外に</a:t>
          </a:r>
          <a:r>
            <a:rPr kumimoji="1" lang="ja-JP" altLang="en-US" sz="1100" b="0" i="0" u="none" strike="noStrike" kern="0" cap="none" spc="0" normalizeH="0" baseline="0" noProof="0">
              <a:ln>
                <a:noFill/>
              </a:ln>
              <a:solidFill>
                <a:prstClr val="black"/>
              </a:solidFill>
              <a:effectLst/>
              <a:uLnTx/>
              <a:uFillTx/>
              <a:latin typeface="+mn-lt"/>
              <a:ea typeface="+mn-ea"/>
              <a:cs typeface="+mn-cs"/>
            </a:rPr>
            <a:t>も</a:t>
          </a:r>
          <a:r>
            <a:rPr kumimoji="1" lang="ja-JP" altLang="ja-JP" sz="1100" b="0" i="0" u="none" strike="noStrike" kern="0" cap="none" spc="0" normalizeH="0" baseline="0" noProof="0">
              <a:ln>
                <a:noFill/>
              </a:ln>
              <a:solidFill>
                <a:prstClr val="black"/>
              </a:solidFill>
              <a:effectLst/>
              <a:uLnTx/>
              <a:uFillTx/>
              <a:latin typeface="+mn-lt"/>
              <a:ea typeface="+mn-ea"/>
              <a:cs typeface="+mn-cs"/>
            </a:rPr>
            <a:t>、本町における住民への補助事業は多数あり、補助事業の在り方について廃止や対象の見直し等の検討を行い、行政依存度の低い自主的なまちづくりを推進し、健全な数値を維持する必要がある。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39</xdr:row>
      <xdr:rowOff>5842</xdr:rowOff>
    </xdr:to>
    <xdr:cxnSp macro="">
      <xdr:nvCxnSpPr>
        <xdr:cNvPr id="304" name="直線コネクタ 303"/>
        <xdr:cNvCxnSpPr/>
      </xdr:nvCxnSpPr>
      <xdr:spPr>
        <a:xfrm>
          <a:off x="15671800" y="66512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136144</xdr:rowOff>
    </xdr:to>
    <xdr:cxnSp macro="">
      <xdr:nvCxnSpPr>
        <xdr:cNvPr id="307" name="直線コネクタ 306"/>
        <xdr:cNvCxnSpPr/>
      </xdr:nvCxnSpPr>
      <xdr:spPr>
        <a:xfrm>
          <a:off x="14782800" y="66329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38</xdr:row>
      <xdr:rowOff>140716</xdr:rowOff>
    </xdr:to>
    <xdr:cxnSp macro="">
      <xdr:nvCxnSpPr>
        <xdr:cNvPr id="310" name="直線コネクタ 309"/>
        <xdr:cNvCxnSpPr/>
      </xdr:nvCxnSpPr>
      <xdr:spPr>
        <a:xfrm flipV="1">
          <a:off x="13893800" y="66329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140716</xdr:rowOff>
    </xdr:to>
    <xdr:cxnSp macro="">
      <xdr:nvCxnSpPr>
        <xdr:cNvPr id="313" name="直線コネクタ 312"/>
        <xdr:cNvCxnSpPr/>
      </xdr:nvCxnSpPr>
      <xdr:spPr>
        <a:xfrm>
          <a:off x="13004800" y="66146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3" name="楕円 322"/>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24" name="補助費等該当値テキスト"/>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85344</xdr:rowOff>
    </xdr:from>
    <xdr:to>
      <xdr:col>78</xdr:col>
      <xdr:colOff>120650</xdr:colOff>
      <xdr:row>39</xdr:row>
      <xdr:rowOff>15494</xdr:rowOff>
    </xdr:to>
    <xdr:sp macro="" textlink="">
      <xdr:nvSpPr>
        <xdr:cNvPr id="325" name="楕円 324"/>
        <xdr:cNvSpPr/>
      </xdr:nvSpPr>
      <xdr:spPr>
        <a:xfrm>
          <a:off x="15621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271</xdr:rowOff>
    </xdr:from>
    <xdr:ext cx="736600" cy="259045"/>
    <xdr:sp macro="" textlink="">
      <xdr:nvSpPr>
        <xdr:cNvPr id="326" name="テキスト ボックス 325"/>
        <xdr:cNvSpPr txBox="1"/>
      </xdr:nvSpPr>
      <xdr:spPr>
        <a:xfrm>
          <a:off x="15290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7" name="楕円 326"/>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8" name="テキスト ボックス 327"/>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29" name="楕円 328"/>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0" name="テキスト ボックス 329"/>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1" name="楕円 330"/>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2" name="テキスト ボックス 331"/>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平成27年度から続く大型ハード事業「道の駅にちなん日野川の郷」や「日南町防災基地」など地方創生を掲げ実施してきた事業の元金償還が始まったことから再度元利償還金が増加しており、令和</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ja-JP" sz="1100" b="0" i="0" u="none" strike="noStrike" kern="0" cap="none" spc="0" normalizeH="0" baseline="0" noProof="0">
              <a:ln>
                <a:noFill/>
              </a:ln>
              <a:solidFill>
                <a:prstClr val="black"/>
              </a:solidFill>
              <a:effectLst/>
              <a:uLnTx/>
              <a:uFillTx/>
              <a:latin typeface="+mn-lt"/>
              <a:ea typeface="+mn-ea"/>
              <a:cs typeface="+mn-cs"/>
            </a:rPr>
            <a:t>年まで増加していくものと見込んでいる。</a:t>
          </a:r>
          <a:r>
            <a:rPr kumimoji="0" lang="ja-JP" altLang="en-US" sz="1100" b="0" i="0" u="none" strike="noStrike" kern="0" cap="none" spc="0" normalizeH="0" baseline="0" noProof="0">
              <a:ln>
                <a:noFill/>
              </a:ln>
              <a:solidFill>
                <a:prstClr val="black"/>
              </a:solidFill>
              <a:effectLst/>
              <a:uLnTx/>
              <a:uFillTx/>
              <a:latin typeface="+mn-lt"/>
              <a:ea typeface="+mn-ea"/>
              <a:cs typeface="+mn-cs"/>
            </a:rPr>
            <a:t>以上のことから本年は</a:t>
          </a:r>
          <a:r>
            <a:rPr kumimoji="1" lang="ja-JP" altLang="en-US" sz="1100" b="0" i="0" u="none" strike="noStrike" kern="0" cap="none" spc="0" normalizeH="0" baseline="0" noProof="0">
              <a:ln>
                <a:noFill/>
              </a:ln>
              <a:solidFill>
                <a:prstClr val="black"/>
              </a:solidFill>
              <a:effectLst/>
              <a:uLnTx/>
              <a:uFillTx/>
              <a:latin typeface="+mn-lt"/>
              <a:ea typeface="+mn-ea"/>
              <a:cs typeface="+mn-cs"/>
            </a:rPr>
            <a:t>減債基金</a:t>
          </a:r>
          <a:r>
            <a:rPr kumimoji="1" lang="en-US" altLang="ja-JP" sz="1100" b="0" i="0" u="none" strike="noStrike" kern="0" cap="none" spc="0" normalizeH="0" baseline="0" noProof="0">
              <a:ln>
                <a:noFill/>
              </a:ln>
              <a:solidFill>
                <a:prstClr val="black"/>
              </a:solidFill>
              <a:effectLst/>
              <a:uLnTx/>
              <a:uFillTx/>
              <a:latin typeface="+mn-lt"/>
              <a:ea typeface="+mn-ea"/>
              <a:cs typeface="+mn-cs"/>
            </a:rPr>
            <a:t>537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百万円を取崩し、償還期間の長い臨時財政対策債</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件の繰上償還を実施した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123189</xdr:rowOff>
    </xdr:to>
    <xdr:cxnSp macro="">
      <xdr:nvCxnSpPr>
        <xdr:cNvPr id="364" name="直線コネクタ 363"/>
        <xdr:cNvCxnSpPr/>
      </xdr:nvCxnSpPr>
      <xdr:spPr>
        <a:xfrm>
          <a:off x="3987800" y="132791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92711</xdr:rowOff>
    </xdr:to>
    <xdr:cxnSp macro="">
      <xdr:nvCxnSpPr>
        <xdr:cNvPr id="367" name="直線コネクタ 366"/>
        <xdr:cNvCxnSpPr/>
      </xdr:nvCxnSpPr>
      <xdr:spPr>
        <a:xfrm flipV="1">
          <a:off x="3098800" y="13279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92711</xdr:rowOff>
    </xdr:to>
    <xdr:cxnSp macro="">
      <xdr:nvCxnSpPr>
        <xdr:cNvPr id="370" name="直線コネクタ 369"/>
        <xdr:cNvCxnSpPr/>
      </xdr:nvCxnSpPr>
      <xdr:spPr>
        <a:xfrm>
          <a:off x="2209800" y="131572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62230</xdr:rowOff>
    </xdr:to>
    <xdr:cxnSp macro="">
      <xdr:nvCxnSpPr>
        <xdr:cNvPr id="373" name="直線コネクタ 372"/>
        <xdr:cNvCxnSpPr/>
      </xdr:nvCxnSpPr>
      <xdr:spPr>
        <a:xfrm flipV="1">
          <a:off x="1320800" y="13157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3" name="楕円 382"/>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84" name="公債費該当値テキスト"/>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5" name="楕円 384"/>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6" name="テキスト ボックス 385"/>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7" name="楕円 386"/>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88" name="テキスト ボックス 387"/>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9" name="楕円 388"/>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0" name="テキスト ボックス 389"/>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1" name="楕円 390"/>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2" name="テキスト ボックス 391"/>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類似団体平均と比較すると</a:t>
          </a:r>
          <a:r>
            <a:rPr kumimoji="1" lang="ja-JP" altLang="en-US" sz="1100" b="0" i="0" u="none" strike="noStrike" kern="0" cap="none" spc="0" normalizeH="0" baseline="0" noProof="0">
              <a:ln>
                <a:noFill/>
              </a:ln>
              <a:solidFill>
                <a:prstClr val="black"/>
              </a:solidFill>
              <a:effectLst/>
              <a:uLnTx/>
              <a:uFillTx/>
              <a:latin typeface="+mn-lt"/>
              <a:ea typeface="+mn-ea"/>
              <a:cs typeface="+mn-cs"/>
            </a:rPr>
            <a:t>１０</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８</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高い。本町の特徴として、経常物件費、補助費、繰出金が多くなっている。施策の選択と集中、事業のスクラップ＆ビルドなどを実施し、ワイズスペンディングの考え方に沿った予算の組み立てが必要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27395</xdr:rowOff>
    </xdr:from>
    <xdr:to>
      <xdr:col>82</xdr:col>
      <xdr:colOff>107950</xdr:colOff>
      <xdr:row>79</xdr:row>
      <xdr:rowOff>158024</xdr:rowOff>
    </xdr:to>
    <xdr:cxnSp macro="">
      <xdr:nvCxnSpPr>
        <xdr:cNvPr id="427" name="直線コネクタ 426"/>
        <xdr:cNvCxnSpPr/>
      </xdr:nvCxnSpPr>
      <xdr:spPr>
        <a:xfrm>
          <a:off x="15671800" y="13571945"/>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162923</xdr:rowOff>
    </xdr:from>
    <xdr:to>
      <xdr:col>78</xdr:col>
      <xdr:colOff>69850</xdr:colOff>
      <xdr:row>79</xdr:row>
      <xdr:rowOff>27395</xdr:rowOff>
    </xdr:to>
    <xdr:cxnSp macro="">
      <xdr:nvCxnSpPr>
        <xdr:cNvPr id="430" name="直線コネクタ 429"/>
        <xdr:cNvCxnSpPr/>
      </xdr:nvCxnSpPr>
      <xdr:spPr>
        <a:xfrm>
          <a:off x="14782800" y="135360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153126</xdr:rowOff>
    </xdr:from>
    <xdr:to>
      <xdr:col>73</xdr:col>
      <xdr:colOff>180975</xdr:colOff>
      <xdr:row>78</xdr:row>
      <xdr:rowOff>162923</xdr:rowOff>
    </xdr:to>
    <xdr:cxnSp macro="">
      <xdr:nvCxnSpPr>
        <xdr:cNvPr id="433" name="直線コネクタ 432"/>
        <xdr:cNvCxnSpPr/>
      </xdr:nvCxnSpPr>
      <xdr:spPr>
        <a:xfrm>
          <a:off x="13893800" y="135262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153126</xdr:rowOff>
    </xdr:from>
    <xdr:to>
      <xdr:col>69</xdr:col>
      <xdr:colOff>92075</xdr:colOff>
      <xdr:row>79</xdr:row>
      <xdr:rowOff>17599</xdr:rowOff>
    </xdr:to>
    <xdr:cxnSp macro="">
      <xdr:nvCxnSpPr>
        <xdr:cNvPr id="436" name="直線コネクタ 435"/>
        <xdr:cNvCxnSpPr/>
      </xdr:nvCxnSpPr>
      <xdr:spPr>
        <a:xfrm flipV="1">
          <a:off x="13004800" y="135262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107224</xdr:rowOff>
    </xdr:from>
    <xdr:to>
      <xdr:col>82</xdr:col>
      <xdr:colOff>158750</xdr:colOff>
      <xdr:row>80</xdr:row>
      <xdr:rowOff>37374</xdr:rowOff>
    </xdr:to>
    <xdr:sp macro="" textlink="">
      <xdr:nvSpPr>
        <xdr:cNvPr id="446" name="楕円 445"/>
        <xdr:cNvSpPr/>
      </xdr:nvSpPr>
      <xdr:spPr>
        <a:xfrm>
          <a:off x="164592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79301</xdr:rowOff>
    </xdr:from>
    <xdr:ext cx="762000" cy="259045"/>
    <xdr:sp macro="" textlink="">
      <xdr:nvSpPr>
        <xdr:cNvPr id="447" name="公債費以外該当値テキスト"/>
        <xdr:cNvSpPr txBox="1"/>
      </xdr:nvSpPr>
      <xdr:spPr>
        <a:xfrm>
          <a:off x="16598900" y="1362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148045</xdr:rowOff>
    </xdr:from>
    <xdr:to>
      <xdr:col>78</xdr:col>
      <xdr:colOff>120650</xdr:colOff>
      <xdr:row>79</xdr:row>
      <xdr:rowOff>78195</xdr:rowOff>
    </xdr:to>
    <xdr:sp macro="" textlink="">
      <xdr:nvSpPr>
        <xdr:cNvPr id="448" name="楕円 447"/>
        <xdr:cNvSpPr/>
      </xdr:nvSpPr>
      <xdr:spPr>
        <a:xfrm>
          <a:off x="15621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62972</xdr:rowOff>
    </xdr:from>
    <xdr:ext cx="736600" cy="259045"/>
    <xdr:sp macro="" textlink="">
      <xdr:nvSpPr>
        <xdr:cNvPr id="449" name="テキスト ボックス 448"/>
        <xdr:cNvSpPr txBox="1"/>
      </xdr:nvSpPr>
      <xdr:spPr>
        <a:xfrm>
          <a:off x="15290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112123</xdr:rowOff>
    </xdr:from>
    <xdr:to>
      <xdr:col>74</xdr:col>
      <xdr:colOff>31750</xdr:colOff>
      <xdr:row>79</xdr:row>
      <xdr:rowOff>42273</xdr:rowOff>
    </xdr:to>
    <xdr:sp macro="" textlink="">
      <xdr:nvSpPr>
        <xdr:cNvPr id="450" name="楕円 449"/>
        <xdr:cNvSpPr/>
      </xdr:nvSpPr>
      <xdr:spPr>
        <a:xfrm>
          <a:off x="14732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27050</xdr:rowOff>
    </xdr:from>
    <xdr:ext cx="762000" cy="259045"/>
    <xdr:sp macro="" textlink="">
      <xdr:nvSpPr>
        <xdr:cNvPr id="451" name="テキスト ボックス 450"/>
        <xdr:cNvSpPr txBox="1"/>
      </xdr:nvSpPr>
      <xdr:spPr>
        <a:xfrm>
          <a:off x="14401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102326</xdr:rowOff>
    </xdr:from>
    <xdr:to>
      <xdr:col>69</xdr:col>
      <xdr:colOff>142875</xdr:colOff>
      <xdr:row>79</xdr:row>
      <xdr:rowOff>32476</xdr:rowOff>
    </xdr:to>
    <xdr:sp macro="" textlink="">
      <xdr:nvSpPr>
        <xdr:cNvPr id="452" name="楕円 451"/>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17253</xdr:rowOff>
    </xdr:from>
    <xdr:ext cx="762000" cy="259045"/>
    <xdr:sp macro="" textlink="">
      <xdr:nvSpPr>
        <xdr:cNvPr id="453" name="テキスト ボックス 452"/>
        <xdr:cNvSpPr txBox="1"/>
      </xdr:nvSpPr>
      <xdr:spPr>
        <a:xfrm>
          <a:off x="13512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138249</xdr:rowOff>
    </xdr:from>
    <xdr:to>
      <xdr:col>65</xdr:col>
      <xdr:colOff>53975</xdr:colOff>
      <xdr:row>79</xdr:row>
      <xdr:rowOff>68399</xdr:rowOff>
    </xdr:to>
    <xdr:sp macro="" textlink="">
      <xdr:nvSpPr>
        <xdr:cNvPr id="454" name="楕円 453"/>
        <xdr:cNvSpPr/>
      </xdr:nvSpPr>
      <xdr:spPr>
        <a:xfrm>
          <a:off x="12954000" y="135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53176</xdr:rowOff>
    </xdr:from>
    <xdr:ext cx="762000" cy="259045"/>
    <xdr:sp macro="" textlink="">
      <xdr:nvSpPr>
        <xdr:cNvPr id="455" name="テキスト ボックス 454"/>
        <xdr:cNvSpPr txBox="1"/>
      </xdr:nvSpPr>
      <xdr:spPr>
        <a:xfrm>
          <a:off x="12623800" y="13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64964</xdr:rowOff>
    </xdr:from>
    <xdr:to>
      <xdr:col>29</xdr:col>
      <xdr:colOff>127000</xdr:colOff>
      <xdr:row>19</xdr:row>
      <xdr:rowOff>151081</xdr:rowOff>
    </xdr:to>
    <xdr:cxnSp macro="">
      <xdr:nvCxnSpPr>
        <xdr:cNvPr id="50" name="直線コネクタ 49"/>
        <xdr:cNvCxnSpPr/>
      </xdr:nvCxnSpPr>
      <xdr:spPr bwMode="auto">
        <a:xfrm flipV="1">
          <a:off x="5003800" y="3370139"/>
          <a:ext cx="647700" cy="8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151081</xdr:rowOff>
    </xdr:from>
    <xdr:to>
      <xdr:col>26</xdr:col>
      <xdr:colOff>50800</xdr:colOff>
      <xdr:row>20</xdr:row>
      <xdr:rowOff>6261</xdr:rowOff>
    </xdr:to>
    <xdr:cxnSp macro="">
      <xdr:nvCxnSpPr>
        <xdr:cNvPr id="53" name="直線コネクタ 52"/>
        <xdr:cNvCxnSpPr/>
      </xdr:nvCxnSpPr>
      <xdr:spPr bwMode="auto">
        <a:xfrm flipV="1">
          <a:off x="4305300" y="3456256"/>
          <a:ext cx="698500" cy="26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6261</xdr:rowOff>
    </xdr:from>
    <xdr:to>
      <xdr:col>22</xdr:col>
      <xdr:colOff>114300</xdr:colOff>
      <xdr:row>20</xdr:row>
      <xdr:rowOff>10353</xdr:rowOff>
    </xdr:to>
    <xdr:cxnSp macro="">
      <xdr:nvCxnSpPr>
        <xdr:cNvPr id="56" name="直線コネクタ 55"/>
        <xdr:cNvCxnSpPr/>
      </xdr:nvCxnSpPr>
      <xdr:spPr bwMode="auto">
        <a:xfrm flipV="1">
          <a:off x="3606800" y="3482886"/>
          <a:ext cx="698500" cy="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10353</xdr:rowOff>
    </xdr:from>
    <xdr:to>
      <xdr:col>18</xdr:col>
      <xdr:colOff>177800</xdr:colOff>
      <xdr:row>20</xdr:row>
      <xdr:rowOff>38528</xdr:rowOff>
    </xdr:to>
    <xdr:cxnSp macro="">
      <xdr:nvCxnSpPr>
        <xdr:cNvPr id="59" name="直線コネクタ 58"/>
        <xdr:cNvCxnSpPr/>
      </xdr:nvCxnSpPr>
      <xdr:spPr bwMode="auto">
        <a:xfrm flipV="1">
          <a:off x="2908300" y="3486978"/>
          <a:ext cx="698500" cy="2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14164</xdr:rowOff>
    </xdr:from>
    <xdr:to>
      <xdr:col>29</xdr:col>
      <xdr:colOff>177800</xdr:colOff>
      <xdr:row>19</xdr:row>
      <xdr:rowOff>115764</xdr:rowOff>
    </xdr:to>
    <xdr:sp macro="" textlink="">
      <xdr:nvSpPr>
        <xdr:cNvPr id="69" name="楕円 68"/>
        <xdr:cNvSpPr/>
      </xdr:nvSpPr>
      <xdr:spPr bwMode="auto">
        <a:xfrm>
          <a:off x="5600700" y="331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157691</xdr:rowOff>
    </xdr:from>
    <xdr:ext cx="762000" cy="259045"/>
    <xdr:sp macro="" textlink="">
      <xdr:nvSpPr>
        <xdr:cNvPr id="70" name="人口1人当たり決算額の推移該当値テキスト130"/>
        <xdr:cNvSpPr txBox="1"/>
      </xdr:nvSpPr>
      <xdr:spPr>
        <a:xfrm>
          <a:off x="5740400" y="32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100281</xdr:rowOff>
    </xdr:from>
    <xdr:to>
      <xdr:col>26</xdr:col>
      <xdr:colOff>101600</xdr:colOff>
      <xdr:row>20</xdr:row>
      <xdr:rowOff>30431</xdr:rowOff>
    </xdr:to>
    <xdr:sp macro="" textlink="">
      <xdr:nvSpPr>
        <xdr:cNvPr id="71" name="楕円 70"/>
        <xdr:cNvSpPr/>
      </xdr:nvSpPr>
      <xdr:spPr bwMode="auto">
        <a:xfrm>
          <a:off x="4953000" y="34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15208</xdr:rowOff>
    </xdr:from>
    <xdr:ext cx="736600" cy="259045"/>
    <xdr:sp macro="" textlink="">
      <xdr:nvSpPr>
        <xdr:cNvPr id="72" name="テキスト ボックス 71"/>
        <xdr:cNvSpPr txBox="1"/>
      </xdr:nvSpPr>
      <xdr:spPr>
        <a:xfrm>
          <a:off x="4622800" y="349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126911</xdr:rowOff>
    </xdr:from>
    <xdr:to>
      <xdr:col>22</xdr:col>
      <xdr:colOff>165100</xdr:colOff>
      <xdr:row>20</xdr:row>
      <xdr:rowOff>57061</xdr:rowOff>
    </xdr:to>
    <xdr:sp macro="" textlink="">
      <xdr:nvSpPr>
        <xdr:cNvPr id="73" name="楕円 72"/>
        <xdr:cNvSpPr/>
      </xdr:nvSpPr>
      <xdr:spPr bwMode="auto">
        <a:xfrm>
          <a:off x="4254500" y="343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41838</xdr:rowOff>
    </xdr:from>
    <xdr:ext cx="762000" cy="259045"/>
    <xdr:sp macro="" textlink="">
      <xdr:nvSpPr>
        <xdr:cNvPr id="74" name="テキスト ボックス 73"/>
        <xdr:cNvSpPr txBox="1"/>
      </xdr:nvSpPr>
      <xdr:spPr>
        <a:xfrm>
          <a:off x="3924300" y="351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131003</xdr:rowOff>
    </xdr:from>
    <xdr:to>
      <xdr:col>19</xdr:col>
      <xdr:colOff>38100</xdr:colOff>
      <xdr:row>20</xdr:row>
      <xdr:rowOff>61153</xdr:rowOff>
    </xdr:to>
    <xdr:sp macro="" textlink="">
      <xdr:nvSpPr>
        <xdr:cNvPr id="75" name="楕円 74"/>
        <xdr:cNvSpPr/>
      </xdr:nvSpPr>
      <xdr:spPr bwMode="auto">
        <a:xfrm>
          <a:off x="3556000" y="343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45930</xdr:rowOff>
    </xdr:from>
    <xdr:ext cx="762000" cy="259045"/>
    <xdr:sp macro="" textlink="">
      <xdr:nvSpPr>
        <xdr:cNvPr id="76" name="テキスト ボックス 75"/>
        <xdr:cNvSpPr txBox="1"/>
      </xdr:nvSpPr>
      <xdr:spPr>
        <a:xfrm>
          <a:off x="3225800" y="352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159178</xdr:rowOff>
    </xdr:from>
    <xdr:to>
      <xdr:col>15</xdr:col>
      <xdr:colOff>101600</xdr:colOff>
      <xdr:row>20</xdr:row>
      <xdr:rowOff>89328</xdr:rowOff>
    </xdr:to>
    <xdr:sp macro="" textlink="">
      <xdr:nvSpPr>
        <xdr:cNvPr id="77" name="楕円 76"/>
        <xdr:cNvSpPr/>
      </xdr:nvSpPr>
      <xdr:spPr bwMode="auto">
        <a:xfrm>
          <a:off x="2857500" y="346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74105</xdr:rowOff>
    </xdr:from>
    <xdr:ext cx="762000" cy="259045"/>
    <xdr:sp macro="" textlink="">
      <xdr:nvSpPr>
        <xdr:cNvPr id="78" name="テキスト ボックス 77"/>
        <xdr:cNvSpPr txBox="1"/>
      </xdr:nvSpPr>
      <xdr:spPr>
        <a:xfrm>
          <a:off x="2527300" y="355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98521</xdr:rowOff>
    </xdr:from>
    <xdr:to>
      <xdr:col>29</xdr:col>
      <xdr:colOff>127000</xdr:colOff>
      <xdr:row>35</xdr:row>
      <xdr:rowOff>133104</xdr:rowOff>
    </xdr:to>
    <xdr:cxnSp macro="">
      <xdr:nvCxnSpPr>
        <xdr:cNvPr id="109" name="直線コネクタ 108"/>
        <xdr:cNvCxnSpPr/>
      </xdr:nvCxnSpPr>
      <xdr:spPr bwMode="auto">
        <a:xfrm flipV="1">
          <a:off x="5003800" y="6708871"/>
          <a:ext cx="647700" cy="34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83298</xdr:rowOff>
    </xdr:from>
    <xdr:ext cx="762000" cy="259045"/>
    <xdr:sp macro="" textlink="">
      <xdr:nvSpPr>
        <xdr:cNvPr id="110" name="人口1人当たり決算額の推移平均値テキスト445"/>
        <xdr:cNvSpPr txBox="1"/>
      </xdr:nvSpPr>
      <xdr:spPr>
        <a:xfrm>
          <a:off x="5740400" y="66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133104</xdr:rowOff>
    </xdr:from>
    <xdr:to>
      <xdr:col>26</xdr:col>
      <xdr:colOff>50800</xdr:colOff>
      <xdr:row>35</xdr:row>
      <xdr:rowOff>146545</xdr:rowOff>
    </xdr:to>
    <xdr:cxnSp macro="">
      <xdr:nvCxnSpPr>
        <xdr:cNvPr id="112" name="直線コネクタ 111"/>
        <xdr:cNvCxnSpPr/>
      </xdr:nvCxnSpPr>
      <xdr:spPr bwMode="auto">
        <a:xfrm flipV="1">
          <a:off x="4305300" y="6743454"/>
          <a:ext cx="698500" cy="13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146545</xdr:rowOff>
    </xdr:from>
    <xdr:to>
      <xdr:col>22</xdr:col>
      <xdr:colOff>114300</xdr:colOff>
      <xdr:row>35</xdr:row>
      <xdr:rowOff>209968</xdr:rowOff>
    </xdr:to>
    <xdr:cxnSp macro="">
      <xdr:nvCxnSpPr>
        <xdr:cNvPr id="115" name="直線コネクタ 114"/>
        <xdr:cNvCxnSpPr/>
      </xdr:nvCxnSpPr>
      <xdr:spPr bwMode="auto">
        <a:xfrm flipV="1">
          <a:off x="3606800" y="6756895"/>
          <a:ext cx="698500" cy="63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199480</xdr:rowOff>
    </xdr:from>
    <xdr:to>
      <xdr:col>18</xdr:col>
      <xdr:colOff>177800</xdr:colOff>
      <xdr:row>35</xdr:row>
      <xdr:rowOff>209968</xdr:rowOff>
    </xdr:to>
    <xdr:cxnSp macro="">
      <xdr:nvCxnSpPr>
        <xdr:cNvPr id="118" name="直線コネクタ 117"/>
        <xdr:cNvCxnSpPr/>
      </xdr:nvCxnSpPr>
      <xdr:spPr bwMode="auto">
        <a:xfrm>
          <a:off x="2908300" y="6809830"/>
          <a:ext cx="698500" cy="10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47721</xdr:rowOff>
    </xdr:from>
    <xdr:to>
      <xdr:col>29</xdr:col>
      <xdr:colOff>177800</xdr:colOff>
      <xdr:row>35</xdr:row>
      <xdr:rowOff>149321</xdr:rowOff>
    </xdr:to>
    <xdr:sp macro="" textlink="">
      <xdr:nvSpPr>
        <xdr:cNvPr id="128" name="楕円 127"/>
        <xdr:cNvSpPr/>
      </xdr:nvSpPr>
      <xdr:spPr bwMode="auto">
        <a:xfrm>
          <a:off x="5600700" y="665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235698</xdr:rowOff>
    </xdr:from>
    <xdr:ext cx="762000" cy="259045"/>
    <xdr:sp macro="" textlink="">
      <xdr:nvSpPr>
        <xdr:cNvPr id="129" name="人口1人当たり決算額の推移該当値テキスト445"/>
        <xdr:cNvSpPr txBox="1"/>
      </xdr:nvSpPr>
      <xdr:spPr>
        <a:xfrm>
          <a:off x="5740400" y="650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82304</xdr:rowOff>
    </xdr:from>
    <xdr:to>
      <xdr:col>26</xdr:col>
      <xdr:colOff>101600</xdr:colOff>
      <xdr:row>35</xdr:row>
      <xdr:rowOff>183904</xdr:rowOff>
    </xdr:to>
    <xdr:sp macro="" textlink="">
      <xdr:nvSpPr>
        <xdr:cNvPr id="130" name="楕円 129"/>
        <xdr:cNvSpPr/>
      </xdr:nvSpPr>
      <xdr:spPr bwMode="auto">
        <a:xfrm>
          <a:off x="4953000" y="669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194081</xdr:rowOff>
    </xdr:from>
    <xdr:ext cx="736600" cy="259045"/>
    <xdr:sp macro="" textlink="">
      <xdr:nvSpPr>
        <xdr:cNvPr id="131" name="テキスト ボックス 130"/>
        <xdr:cNvSpPr txBox="1"/>
      </xdr:nvSpPr>
      <xdr:spPr>
        <a:xfrm>
          <a:off x="4622800" y="646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95745</xdr:rowOff>
    </xdr:from>
    <xdr:to>
      <xdr:col>22</xdr:col>
      <xdr:colOff>165100</xdr:colOff>
      <xdr:row>35</xdr:row>
      <xdr:rowOff>197345</xdr:rowOff>
    </xdr:to>
    <xdr:sp macro="" textlink="">
      <xdr:nvSpPr>
        <xdr:cNvPr id="132" name="楕円 131"/>
        <xdr:cNvSpPr/>
      </xdr:nvSpPr>
      <xdr:spPr bwMode="auto">
        <a:xfrm>
          <a:off x="4254500" y="670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207522</xdr:rowOff>
    </xdr:from>
    <xdr:ext cx="762000" cy="259045"/>
    <xdr:sp macro="" textlink="">
      <xdr:nvSpPr>
        <xdr:cNvPr id="133" name="テキスト ボックス 132"/>
        <xdr:cNvSpPr txBox="1"/>
      </xdr:nvSpPr>
      <xdr:spPr>
        <a:xfrm>
          <a:off x="3924300" y="647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159168</xdr:rowOff>
    </xdr:from>
    <xdr:to>
      <xdr:col>19</xdr:col>
      <xdr:colOff>38100</xdr:colOff>
      <xdr:row>35</xdr:row>
      <xdr:rowOff>260768</xdr:rowOff>
    </xdr:to>
    <xdr:sp macro="" textlink="">
      <xdr:nvSpPr>
        <xdr:cNvPr id="134" name="楕円 133"/>
        <xdr:cNvSpPr/>
      </xdr:nvSpPr>
      <xdr:spPr bwMode="auto">
        <a:xfrm>
          <a:off x="3556000" y="6769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245545</xdr:rowOff>
    </xdr:from>
    <xdr:ext cx="762000" cy="259045"/>
    <xdr:sp macro="" textlink="">
      <xdr:nvSpPr>
        <xdr:cNvPr id="135" name="テキスト ボックス 134"/>
        <xdr:cNvSpPr txBox="1"/>
      </xdr:nvSpPr>
      <xdr:spPr>
        <a:xfrm>
          <a:off x="3225800" y="685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148680</xdr:rowOff>
    </xdr:from>
    <xdr:to>
      <xdr:col>15</xdr:col>
      <xdr:colOff>101600</xdr:colOff>
      <xdr:row>35</xdr:row>
      <xdr:rowOff>250280</xdr:rowOff>
    </xdr:to>
    <xdr:sp macro="" textlink="">
      <xdr:nvSpPr>
        <xdr:cNvPr id="136" name="楕円 135"/>
        <xdr:cNvSpPr/>
      </xdr:nvSpPr>
      <xdr:spPr bwMode="auto">
        <a:xfrm>
          <a:off x="2857500" y="675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235057</xdr:rowOff>
    </xdr:from>
    <xdr:ext cx="762000" cy="259045"/>
    <xdr:sp macro="" textlink="">
      <xdr:nvSpPr>
        <xdr:cNvPr id="137" name="テキスト ボックス 136"/>
        <xdr:cNvSpPr txBox="1"/>
      </xdr:nvSpPr>
      <xdr:spPr>
        <a:xfrm>
          <a:off x="2527300" y="68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3,845
340.96
7,850,124
7,780,410
42,028
3,813,960
6,720,514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164523</xdr:rowOff>
    </xdr:from>
    <xdr:to>
      <xdr:col>24</xdr:col>
      <xdr:colOff>63500</xdr:colOff>
      <xdr:row>37</xdr:row>
      <xdr:rowOff>57469</xdr:rowOff>
    </xdr:to>
    <xdr:cxnSp macro="">
      <xdr:nvCxnSpPr>
        <xdr:cNvPr id="62" name="直線コネクタ 61"/>
        <xdr:cNvCxnSpPr/>
      </xdr:nvCxnSpPr>
      <xdr:spPr>
        <a:xfrm flipV="1">
          <a:off x="3797300" y="6336723"/>
          <a:ext cx="838200" cy="6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57469</xdr:rowOff>
    </xdr:from>
    <xdr:to>
      <xdr:col>19</xdr:col>
      <xdr:colOff>177800</xdr:colOff>
      <xdr:row>37</xdr:row>
      <xdr:rowOff>81639</xdr:rowOff>
    </xdr:to>
    <xdr:cxnSp macro="">
      <xdr:nvCxnSpPr>
        <xdr:cNvPr id="65" name="直線コネクタ 64"/>
        <xdr:cNvCxnSpPr/>
      </xdr:nvCxnSpPr>
      <xdr:spPr>
        <a:xfrm flipV="1">
          <a:off x="2908300" y="6401119"/>
          <a:ext cx="889000" cy="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81639</xdr:rowOff>
    </xdr:from>
    <xdr:to>
      <xdr:col>15</xdr:col>
      <xdr:colOff>50800</xdr:colOff>
      <xdr:row>37</xdr:row>
      <xdr:rowOff>93965</xdr:rowOff>
    </xdr:to>
    <xdr:cxnSp macro="">
      <xdr:nvCxnSpPr>
        <xdr:cNvPr id="68" name="直線コネクタ 67"/>
        <xdr:cNvCxnSpPr/>
      </xdr:nvCxnSpPr>
      <xdr:spPr>
        <a:xfrm flipV="1">
          <a:off x="2019300" y="6425289"/>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93965</xdr:rowOff>
    </xdr:from>
    <xdr:to>
      <xdr:col>10</xdr:col>
      <xdr:colOff>114300</xdr:colOff>
      <xdr:row>37</xdr:row>
      <xdr:rowOff>114636</xdr:rowOff>
    </xdr:to>
    <xdr:cxnSp macro="">
      <xdr:nvCxnSpPr>
        <xdr:cNvPr id="71" name="直線コネクタ 70"/>
        <xdr:cNvCxnSpPr/>
      </xdr:nvCxnSpPr>
      <xdr:spPr>
        <a:xfrm flipV="1">
          <a:off x="1130300" y="6437615"/>
          <a:ext cx="8890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113723</xdr:rowOff>
    </xdr:from>
    <xdr:to>
      <xdr:col>24</xdr:col>
      <xdr:colOff>114300</xdr:colOff>
      <xdr:row>37</xdr:row>
      <xdr:rowOff>43873</xdr:rowOff>
    </xdr:to>
    <xdr:sp macro="" textlink="">
      <xdr:nvSpPr>
        <xdr:cNvPr id="81" name="楕円 80"/>
        <xdr:cNvSpPr/>
      </xdr:nvSpPr>
      <xdr:spPr>
        <a:xfrm>
          <a:off x="4584700" y="62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136600</xdr:rowOff>
    </xdr:from>
    <xdr:ext cx="599010" cy="259045"/>
    <xdr:sp macro="" textlink="">
      <xdr:nvSpPr>
        <xdr:cNvPr id="82" name="人件費該当値テキスト"/>
        <xdr:cNvSpPr txBox="1"/>
      </xdr:nvSpPr>
      <xdr:spPr>
        <a:xfrm>
          <a:off x="4686300" y="613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6669</xdr:rowOff>
    </xdr:from>
    <xdr:to>
      <xdr:col>20</xdr:col>
      <xdr:colOff>38100</xdr:colOff>
      <xdr:row>37</xdr:row>
      <xdr:rowOff>108269</xdr:rowOff>
    </xdr:to>
    <xdr:sp macro="" textlink="">
      <xdr:nvSpPr>
        <xdr:cNvPr id="83" name="楕円 82"/>
        <xdr:cNvSpPr/>
      </xdr:nvSpPr>
      <xdr:spPr>
        <a:xfrm>
          <a:off x="3746500" y="63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99396</xdr:rowOff>
    </xdr:from>
    <xdr:ext cx="599010" cy="259045"/>
    <xdr:sp macro="" textlink="">
      <xdr:nvSpPr>
        <xdr:cNvPr id="84" name="テキスト ボックス 83"/>
        <xdr:cNvSpPr txBox="1"/>
      </xdr:nvSpPr>
      <xdr:spPr>
        <a:xfrm>
          <a:off x="3497795" y="644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30839</xdr:rowOff>
    </xdr:from>
    <xdr:to>
      <xdr:col>15</xdr:col>
      <xdr:colOff>101600</xdr:colOff>
      <xdr:row>37</xdr:row>
      <xdr:rowOff>132439</xdr:rowOff>
    </xdr:to>
    <xdr:sp macro="" textlink="">
      <xdr:nvSpPr>
        <xdr:cNvPr id="85" name="楕円 84"/>
        <xdr:cNvSpPr/>
      </xdr:nvSpPr>
      <xdr:spPr>
        <a:xfrm>
          <a:off x="2857500" y="63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123566</xdr:rowOff>
    </xdr:from>
    <xdr:ext cx="599010" cy="259045"/>
    <xdr:sp macro="" textlink="">
      <xdr:nvSpPr>
        <xdr:cNvPr id="86" name="テキスト ボックス 85"/>
        <xdr:cNvSpPr txBox="1"/>
      </xdr:nvSpPr>
      <xdr:spPr>
        <a:xfrm>
          <a:off x="2608795" y="646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43165</xdr:rowOff>
    </xdr:from>
    <xdr:to>
      <xdr:col>10</xdr:col>
      <xdr:colOff>165100</xdr:colOff>
      <xdr:row>37</xdr:row>
      <xdr:rowOff>144765</xdr:rowOff>
    </xdr:to>
    <xdr:sp macro="" textlink="">
      <xdr:nvSpPr>
        <xdr:cNvPr id="87" name="楕円 86"/>
        <xdr:cNvSpPr/>
      </xdr:nvSpPr>
      <xdr:spPr>
        <a:xfrm>
          <a:off x="1968500" y="63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135893</xdr:rowOff>
    </xdr:from>
    <xdr:ext cx="599010" cy="259045"/>
    <xdr:sp macro="" textlink="">
      <xdr:nvSpPr>
        <xdr:cNvPr id="88" name="テキスト ボックス 87"/>
        <xdr:cNvSpPr txBox="1"/>
      </xdr:nvSpPr>
      <xdr:spPr>
        <a:xfrm>
          <a:off x="1719795" y="647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63836</xdr:rowOff>
    </xdr:from>
    <xdr:to>
      <xdr:col>6</xdr:col>
      <xdr:colOff>38100</xdr:colOff>
      <xdr:row>37</xdr:row>
      <xdr:rowOff>165436</xdr:rowOff>
    </xdr:to>
    <xdr:sp macro="" textlink="">
      <xdr:nvSpPr>
        <xdr:cNvPr id="89" name="楕円 88"/>
        <xdr:cNvSpPr/>
      </xdr:nvSpPr>
      <xdr:spPr>
        <a:xfrm>
          <a:off x="1079500" y="64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156563</xdr:rowOff>
    </xdr:from>
    <xdr:ext cx="599010" cy="259045"/>
    <xdr:sp macro="" textlink="">
      <xdr:nvSpPr>
        <xdr:cNvPr id="90" name="テキスト ボックス 89"/>
        <xdr:cNvSpPr txBox="1"/>
      </xdr:nvSpPr>
      <xdr:spPr>
        <a:xfrm>
          <a:off x="830795" y="650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150316</xdr:rowOff>
    </xdr:from>
    <xdr:to>
      <xdr:col>24</xdr:col>
      <xdr:colOff>63500</xdr:colOff>
      <xdr:row>57</xdr:row>
      <xdr:rowOff>35268</xdr:rowOff>
    </xdr:to>
    <xdr:cxnSp macro="">
      <xdr:nvCxnSpPr>
        <xdr:cNvPr id="119" name="直線コネクタ 118"/>
        <xdr:cNvCxnSpPr/>
      </xdr:nvCxnSpPr>
      <xdr:spPr>
        <a:xfrm flipV="1">
          <a:off x="3797300" y="9751516"/>
          <a:ext cx="83820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35268</xdr:rowOff>
    </xdr:from>
    <xdr:to>
      <xdr:col>19</xdr:col>
      <xdr:colOff>177800</xdr:colOff>
      <xdr:row>57</xdr:row>
      <xdr:rowOff>55676</xdr:rowOff>
    </xdr:to>
    <xdr:cxnSp macro="">
      <xdr:nvCxnSpPr>
        <xdr:cNvPr id="122" name="直線コネクタ 121"/>
        <xdr:cNvCxnSpPr/>
      </xdr:nvCxnSpPr>
      <xdr:spPr>
        <a:xfrm flipV="1">
          <a:off x="2908300" y="9807918"/>
          <a:ext cx="889000" cy="2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55676</xdr:rowOff>
    </xdr:from>
    <xdr:to>
      <xdr:col>15</xdr:col>
      <xdr:colOff>50800</xdr:colOff>
      <xdr:row>57</xdr:row>
      <xdr:rowOff>65939</xdr:rowOff>
    </xdr:to>
    <xdr:cxnSp macro="">
      <xdr:nvCxnSpPr>
        <xdr:cNvPr id="125" name="直線コネクタ 124"/>
        <xdr:cNvCxnSpPr/>
      </xdr:nvCxnSpPr>
      <xdr:spPr>
        <a:xfrm flipV="1">
          <a:off x="2019300" y="9828326"/>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65939</xdr:rowOff>
    </xdr:from>
    <xdr:to>
      <xdr:col>10</xdr:col>
      <xdr:colOff>114300</xdr:colOff>
      <xdr:row>57</xdr:row>
      <xdr:rowOff>105387</xdr:rowOff>
    </xdr:to>
    <xdr:cxnSp macro="">
      <xdr:nvCxnSpPr>
        <xdr:cNvPr id="128" name="直線コネクタ 127"/>
        <xdr:cNvCxnSpPr/>
      </xdr:nvCxnSpPr>
      <xdr:spPr>
        <a:xfrm flipV="1">
          <a:off x="1130300" y="9838589"/>
          <a:ext cx="889000" cy="3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99516</xdr:rowOff>
    </xdr:from>
    <xdr:to>
      <xdr:col>24</xdr:col>
      <xdr:colOff>114300</xdr:colOff>
      <xdr:row>57</xdr:row>
      <xdr:rowOff>29666</xdr:rowOff>
    </xdr:to>
    <xdr:sp macro="" textlink="">
      <xdr:nvSpPr>
        <xdr:cNvPr id="138" name="楕円 137"/>
        <xdr:cNvSpPr/>
      </xdr:nvSpPr>
      <xdr:spPr>
        <a:xfrm>
          <a:off x="4584700" y="970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122393</xdr:rowOff>
    </xdr:from>
    <xdr:ext cx="599010" cy="259045"/>
    <xdr:sp macro="" textlink="">
      <xdr:nvSpPr>
        <xdr:cNvPr id="139" name="物件費該当値テキスト"/>
        <xdr:cNvSpPr txBox="1"/>
      </xdr:nvSpPr>
      <xdr:spPr>
        <a:xfrm>
          <a:off x="4686300" y="955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155918</xdr:rowOff>
    </xdr:from>
    <xdr:to>
      <xdr:col>20</xdr:col>
      <xdr:colOff>38100</xdr:colOff>
      <xdr:row>57</xdr:row>
      <xdr:rowOff>86068</xdr:rowOff>
    </xdr:to>
    <xdr:sp macro="" textlink="">
      <xdr:nvSpPr>
        <xdr:cNvPr id="140" name="楕円 139"/>
        <xdr:cNvSpPr/>
      </xdr:nvSpPr>
      <xdr:spPr>
        <a:xfrm>
          <a:off x="3746500" y="97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102595</xdr:rowOff>
    </xdr:from>
    <xdr:ext cx="599010" cy="259045"/>
    <xdr:sp macro="" textlink="">
      <xdr:nvSpPr>
        <xdr:cNvPr id="141" name="テキスト ボックス 140"/>
        <xdr:cNvSpPr txBox="1"/>
      </xdr:nvSpPr>
      <xdr:spPr>
        <a:xfrm>
          <a:off x="3497795" y="95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4876</xdr:rowOff>
    </xdr:from>
    <xdr:to>
      <xdr:col>15</xdr:col>
      <xdr:colOff>101600</xdr:colOff>
      <xdr:row>57</xdr:row>
      <xdr:rowOff>106476</xdr:rowOff>
    </xdr:to>
    <xdr:sp macro="" textlink="">
      <xdr:nvSpPr>
        <xdr:cNvPr id="142" name="楕円 141"/>
        <xdr:cNvSpPr/>
      </xdr:nvSpPr>
      <xdr:spPr>
        <a:xfrm>
          <a:off x="2857500" y="97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123003</xdr:rowOff>
    </xdr:from>
    <xdr:ext cx="599010" cy="259045"/>
    <xdr:sp macro="" textlink="">
      <xdr:nvSpPr>
        <xdr:cNvPr id="143" name="テキスト ボックス 142"/>
        <xdr:cNvSpPr txBox="1"/>
      </xdr:nvSpPr>
      <xdr:spPr>
        <a:xfrm>
          <a:off x="2608795" y="955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15139</xdr:rowOff>
    </xdr:from>
    <xdr:to>
      <xdr:col>10</xdr:col>
      <xdr:colOff>165100</xdr:colOff>
      <xdr:row>57</xdr:row>
      <xdr:rowOff>116739</xdr:rowOff>
    </xdr:to>
    <xdr:sp macro="" textlink="">
      <xdr:nvSpPr>
        <xdr:cNvPr id="144" name="楕円 143"/>
        <xdr:cNvSpPr/>
      </xdr:nvSpPr>
      <xdr:spPr>
        <a:xfrm>
          <a:off x="1968500" y="97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133266</xdr:rowOff>
    </xdr:from>
    <xdr:ext cx="599010" cy="259045"/>
    <xdr:sp macro="" textlink="">
      <xdr:nvSpPr>
        <xdr:cNvPr id="145" name="テキスト ボックス 144"/>
        <xdr:cNvSpPr txBox="1"/>
      </xdr:nvSpPr>
      <xdr:spPr>
        <a:xfrm>
          <a:off x="1719795" y="956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54587</xdr:rowOff>
    </xdr:from>
    <xdr:to>
      <xdr:col>6</xdr:col>
      <xdr:colOff>38100</xdr:colOff>
      <xdr:row>57</xdr:row>
      <xdr:rowOff>156187</xdr:rowOff>
    </xdr:to>
    <xdr:sp macro="" textlink="">
      <xdr:nvSpPr>
        <xdr:cNvPr id="146" name="楕円 145"/>
        <xdr:cNvSpPr/>
      </xdr:nvSpPr>
      <xdr:spPr>
        <a:xfrm>
          <a:off x="1079500" y="98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147314</xdr:rowOff>
    </xdr:from>
    <xdr:ext cx="599010" cy="259045"/>
    <xdr:sp macro="" textlink="">
      <xdr:nvSpPr>
        <xdr:cNvPr id="147" name="テキスト ボックス 146"/>
        <xdr:cNvSpPr txBox="1"/>
      </xdr:nvSpPr>
      <xdr:spPr>
        <a:xfrm>
          <a:off x="830795" y="991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77182</xdr:rowOff>
    </xdr:from>
    <xdr:to>
      <xdr:col>24</xdr:col>
      <xdr:colOff>63500</xdr:colOff>
      <xdr:row>76</xdr:row>
      <xdr:rowOff>139536</xdr:rowOff>
    </xdr:to>
    <xdr:cxnSp macro="">
      <xdr:nvCxnSpPr>
        <xdr:cNvPr id="174" name="直線コネクタ 173"/>
        <xdr:cNvCxnSpPr/>
      </xdr:nvCxnSpPr>
      <xdr:spPr>
        <a:xfrm flipV="1">
          <a:off x="3797300" y="12935932"/>
          <a:ext cx="838200" cy="23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81530</xdr:rowOff>
    </xdr:from>
    <xdr:to>
      <xdr:col>19</xdr:col>
      <xdr:colOff>177800</xdr:colOff>
      <xdr:row>76</xdr:row>
      <xdr:rowOff>139536</xdr:rowOff>
    </xdr:to>
    <xdr:cxnSp macro="">
      <xdr:nvCxnSpPr>
        <xdr:cNvPr id="177" name="直線コネクタ 176"/>
        <xdr:cNvCxnSpPr/>
      </xdr:nvCxnSpPr>
      <xdr:spPr>
        <a:xfrm>
          <a:off x="2908300" y="13111730"/>
          <a:ext cx="889000" cy="5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30159</xdr:rowOff>
    </xdr:from>
    <xdr:to>
      <xdr:col>15</xdr:col>
      <xdr:colOff>50800</xdr:colOff>
      <xdr:row>76</xdr:row>
      <xdr:rowOff>81530</xdr:rowOff>
    </xdr:to>
    <xdr:cxnSp macro="">
      <xdr:nvCxnSpPr>
        <xdr:cNvPr id="180" name="直線コネクタ 179"/>
        <xdr:cNvCxnSpPr/>
      </xdr:nvCxnSpPr>
      <xdr:spPr>
        <a:xfrm>
          <a:off x="2019300" y="13060359"/>
          <a:ext cx="889000" cy="5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30159</xdr:rowOff>
    </xdr:from>
    <xdr:to>
      <xdr:col>10</xdr:col>
      <xdr:colOff>114300</xdr:colOff>
      <xdr:row>76</xdr:row>
      <xdr:rowOff>69831</xdr:rowOff>
    </xdr:to>
    <xdr:cxnSp macro="">
      <xdr:nvCxnSpPr>
        <xdr:cNvPr id="183" name="直線コネクタ 182"/>
        <xdr:cNvCxnSpPr/>
      </xdr:nvCxnSpPr>
      <xdr:spPr>
        <a:xfrm flipV="1">
          <a:off x="1130300" y="13060359"/>
          <a:ext cx="889000" cy="3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26382</xdr:rowOff>
    </xdr:from>
    <xdr:to>
      <xdr:col>24</xdr:col>
      <xdr:colOff>114300</xdr:colOff>
      <xdr:row>75</xdr:row>
      <xdr:rowOff>127982</xdr:rowOff>
    </xdr:to>
    <xdr:sp macro="" textlink="">
      <xdr:nvSpPr>
        <xdr:cNvPr id="193" name="楕円 192"/>
        <xdr:cNvSpPr/>
      </xdr:nvSpPr>
      <xdr:spPr>
        <a:xfrm>
          <a:off x="4584700" y="128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49259</xdr:rowOff>
    </xdr:from>
    <xdr:ext cx="599010" cy="259045"/>
    <xdr:sp macro="" textlink="">
      <xdr:nvSpPr>
        <xdr:cNvPr id="194" name="維持補修費該当値テキスト"/>
        <xdr:cNvSpPr txBox="1"/>
      </xdr:nvSpPr>
      <xdr:spPr>
        <a:xfrm>
          <a:off x="4686300" y="1273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88736</xdr:rowOff>
    </xdr:from>
    <xdr:to>
      <xdr:col>20</xdr:col>
      <xdr:colOff>38100</xdr:colOff>
      <xdr:row>77</xdr:row>
      <xdr:rowOff>18886</xdr:rowOff>
    </xdr:to>
    <xdr:sp macro="" textlink="">
      <xdr:nvSpPr>
        <xdr:cNvPr id="195" name="楕円 194"/>
        <xdr:cNvSpPr/>
      </xdr:nvSpPr>
      <xdr:spPr>
        <a:xfrm>
          <a:off x="3746500" y="131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35413</xdr:rowOff>
    </xdr:from>
    <xdr:ext cx="534377" cy="259045"/>
    <xdr:sp macro="" textlink="">
      <xdr:nvSpPr>
        <xdr:cNvPr id="196" name="テキスト ボックス 195"/>
        <xdr:cNvSpPr txBox="1"/>
      </xdr:nvSpPr>
      <xdr:spPr>
        <a:xfrm>
          <a:off x="3530111" y="128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30730</xdr:rowOff>
    </xdr:from>
    <xdr:to>
      <xdr:col>15</xdr:col>
      <xdr:colOff>101600</xdr:colOff>
      <xdr:row>76</xdr:row>
      <xdr:rowOff>132330</xdr:rowOff>
    </xdr:to>
    <xdr:sp macro="" textlink="">
      <xdr:nvSpPr>
        <xdr:cNvPr id="197" name="楕円 196"/>
        <xdr:cNvSpPr/>
      </xdr:nvSpPr>
      <xdr:spPr>
        <a:xfrm>
          <a:off x="2857500" y="13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148858</xdr:rowOff>
    </xdr:from>
    <xdr:ext cx="534377" cy="259045"/>
    <xdr:sp macro="" textlink="">
      <xdr:nvSpPr>
        <xdr:cNvPr id="198" name="テキスト ボックス 197"/>
        <xdr:cNvSpPr txBox="1"/>
      </xdr:nvSpPr>
      <xdr:spPr>
        <a:xfrm>
          <a:off x="2641111" y="1283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150809</xdr:rowOff>
    </xdr:from>
    <xdr:to>
      <xdr:col>10</xdr:col>
      <xdr:colOff>165100</xdr:colOff>
      <xdr:row>76</xdr:row>
      <xdr:rowOff>80959</xdr:rowOff>
    </xdr:to>
    <xdr:sp macro="" textlink="">
      <xdr:nvSpPr>
        <xdr:cNvPr id="199" name="楕円 198"/>
        <xdr:cNvSpPr/>
      </xdr:nvSpPr>
      <xdr:spPr>
        <a:xfrm>
          <a:off x="1968500" y="130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97486</xdr:rowOff>
    </xdr:from>
    <xdr:ext cx="534377" cy="259045"/>
    <xdr:sp macro="" textlink="">
      <xdr:nvSpPr>
        <xdr:cNvPr id="200" name="テキスト ボックス 199"/>
        <xdr:cNvSpPr txBox="1"/>
      </xdr:nvSpPr>
      <xdr:spPr>
        <a:xfrm>
          <a:off x="1752111" y="1278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19031</xdr:rowOff>
    </xdr:from>
    <xdr:to>
      <xdr:col>6</xdr:col>
      <xdr:colOff>38100</xdr:colOff>
      <xdr:row>76</xdr:row>
      <xdr:rowOff>120631</xdr:rowOff>
    </xdr:to>
    <xdr:sp macro="" textlink="">
      <xdr:nvSpPr>
        <xdr:cNvPr id="201" name="楕円 200"/>
        <xdr:cNvSpPr/>
      </xdr:nvSpPr>
      <xdr:spPr>
        <a:xfrm>
          <a:off x="1079500" y="13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137158</xdr:rowOff>
    </xdr:from>
    <xdr:ext cx="534377" cy="259045"/>
    <xdr:sp macro="" textlink="">
      <xdr:nvSpPr>
        <xdr:cNvPr id="202" name="テキスト ボックス 201"/>
        <xdr:cNvSpPr txBox="1"/>
      </xdr:nvSpPr>
      <xdr:spPr>
        <a:xfrm>
          <a:off x="863111" y="128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148036</xdr:rowOff>
    </xdr:from>
    <xdr:to>
      <xdr:col>24</xdr:col>
      <xdr:colOff>63500</xdr:colOff>
      <xdr:row>95</xdr:row>
      <xdr:rowOff>4795</xdr:rowOff>
    </xdr:to>
    <xdr:cxnSp macro="">
      <xdr:nvCxnSpPr>
        <xdr:cNvPr id="231" name="直線コネクタ 230"/>
        <xdr:cNvCxnSpPr/>
      </xdr:nvCxnSpPr>
      <xdr:spPr>
        <a:xfrm>
          <a:off x="3797300" y="16264336"/>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148036</xdr:rowOff>
    </xdr:from>
    <xdr:to>
      <xdr:col>19</xdr:col>
      <xdr:colOff>177800</xdr:colOff>
      <xdr:row>95</xdr:row>
      <xdr:rowOff>54790</xdr:rowOff>
    </xdr:to>
    <xdr:cxnSp macro="">
      <xdr:nvCxnSpPr>
        <xdr:cNvPr id="234" name="直線コネクタ 233"/>
        <xdr:cNvCxnSpPr/>
      </xdr:nvCxnSpPr>
      <xdr:spPr>
        <a:xfrm flipV="1">
          <a:off x="2908300" y="16264336"/>
          <a:ext cx="8890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152989</xdr:rowOff>
    </xdr:from>
    <xdr:to>
      <xdr:col>15</xdr:col>
      <xdr:colOff>50800</xdr:colOff>
      <xdr:row>95</xdr:row>
      <xdr:rowOff>54790</xdr:rowOff>
    </xdr:to>
    <xdr:cxnSp macro="">
      <xdr:nvCxnSpPr>
        <xdr:cNvPr id="237" name="直線コネクタ 236"/>
        <xdr:cNvCxnSpPr/>
      </xdr:nvCxnSpPr>
      <xdr:spPr>
        <a:xfrm>
          <a:off x="2019300" y="16269289"/>
          <a:ext cx="889000" cy="7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152989</xdr:rowOff>
    </xdr:from>
    <xdr:to>
      <xdr:col>10</xdr:col>
      <xdr:colOff>114300</xdr:colOff>
      <xdr:row>96</xdr:row>
      <xdr:rowOff>18351</xdr:rowOff>
    </xdr:to>
    <xdr:cxnSp macro="">
      <xdr:nvCxnSpPr>
        <xdr:cNvPr id="240" name="直線コネクタ 239"/>
        <xdr:cNvCxnSpPr/>
      </xdr:nvCxnSpPr>
      <xdr:spPr>
        <a:xfrm flipV="1">
          <a:off x="1130300" y="16269289"/>
          <a:ext cx="889000" cy="20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125445</xdr:rowOff>
    </xdr:from>
    <xdr:to>
      <xdr:col>24</xdr:col>
      <xdr:colOff>114300</xdr:colOff>
      <xdr:row>95</xdr:row>
      <xdr:rowOff>55595</xdr:rowOff>
    </xdr:to>
    <xdr:sp macro="" textlink="">
      <xdr:nvSpPr>
        <xdr:cNvPr id="250" name="楕円 249"/>
        <xdr:cNvSpPr/>
      </xdr:nvSpPr>
      <xdr:spPr>
        <a:xfrm>
          <a:off x="4584700" y="162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148322</xdr:rowOff>
    </xdr:from>
    <xdr:ext cx="534377" cy="259045"/>
    <xdr:sp macro="" textlink="">
      <xdr:nvSpPr>
        <xdr:cNvPr id="251" name="扶助費該当値テキスト"/>
        <xdr:cNvSpPr txBox="1"/>
      </xdr:nvSpPr>
      <xdr:spPr>
        <a:xfrm>
          <a:off x="4686300" y="1609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97236</xdr:rowOff>
    </xdr:from>
    <xdr:to>
      <xdr:col>20</xdr:col>
      <xdr:colOff>38100</xdr:colOff>
      <xdr:row>95</xdr:row>
      <xdr:rowOff>27386</xdr:rowOff>
    </xdr:to>
    <xdr:sp macro="" textlink="">
      <xdr:nvSpPr>
        <xdr:cNvPr id="252" name="楕円 251"/>
        <xdr:cNvSpPr/>
      </xdr:nvSpPr>
      <xdr:spPr>
        <a:xfrm>
          <a:off x="3746500" y="162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43913</xdr:rowOff>
    </xdr:from>
    <xdr:ext cx="534377" cy="259045"/>
    <xdr:sp macro="" textlink="">
      <xdr:nvSpPr>
        <xdr:cNvPr id="253" name="テキスト ボックス 252"/>
        <xdr:cNvSpPr txBox="1"/>
      </xdr:nvSpPr>
      <xdr:spPr>
        <a:xfrm>
          <a:off x="3530111" y="159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3990</xdr:rowOff>
    </xdr:from>
    <xdr:to>
      <xdr:col>15</xdr:col>
      <xdr:colOff>101600</xdr:colOff>
      <xdr:row>95</xdr:row>
      <xdr:rowOff>105590</xdr:rowOff>
    </xdr:to>
    <xdr:sp macro="" textlink="">
      <xdr:nvSpPr>
        <xdr:cNvPr id="254" name="楕円 253"/>
        <xdr:cNvSpPr/>
      </xdr:nvSpPr>
      <xdr:spPr>
        <a:xfrm>
          <a:off x="2857500" y="162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122117</xdr:rowOff>
    </xdr:from>
    <xdr:ext cx="534377" cy="259045"/>
    <xdr:sp macro="" textlink="">
      <xdr:nvSpPr>
        <xdr:cNvPr id="255" name="テキスト ボックス 254"/>
        <xdr:cNvSpPr txBox="1"/>
      </xdr:nvSpPr>
      <xdr:spPr>
        <a:xfrm>
          <a:off x="2641111" y="160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102189</xdr:rowOff>
    </xdr:from>
    <xdr:to>
      <xdr:col>10</xdr:col>
      <xdr:colOff>165100</xdr:colOff>
      <xdr:row>95</xdr:row>
      <xdr:rowOff>32339</xdr:rowOff>
    </xdr:to>
    <xdr:sp macro="" textlink="">
      <xdr:nvSpPr>
        <xdr:cNvPr id="256" name="楕円 255"/>
        <xdr:cNvSpPr/>
      </xdr:nvSpPr>
      <xdr:spPr>
        <a:xfrm>
          <a:off x="1968500" y="162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48866</xdr:rowOff>
    </xdr:from>
    <xdr:ext cx="534377" cy="259045"/>
    <xdr:sp macro="" textlink="">
      <xdr:nvSpPr>
        <xdr:cNvPr id="257" name="テキスト ボックス 256"/>
        <xdr:cNvSpPr txBox="1"/>
      </xdr:nvSpPr>
      <xdr:spPr>
        <a:xfrm>
          <a:off x="1752111" y="1599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139001</xdr:rowOff>
    </xdr:from>
    <xdr:to>
      <xdr:col>6</xdr:col>
      <xdr:colOff>38100</xdr:colOff>
      <xdr:row>96</xdr:row>
      <xdr:rowOff>69151</xdr:rowOff>
    </xdr:to>
    <xdr:sp macro="" textlink="">
      <xdr:nvSpPr>
        <xdr:cNvPr id="258" name="楕円 257"/>
        <xdr:cNvSpPr/>
      </xdr:nvSpPr>
      <xdr:spPr>
        <a:xfrm>
          <a:off x="1079500" y="164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60278</xdr:rowOff>
    </xdr:from>
    <xdr:ext cx="534377" cy="259045"/>
    <xdr:sp macro="" textlink="">
      <xdr:nvSpPr>
        <xdr:cNvPr id="259" name="テキスト ボックス 258"/>
        <xdr:cNvSpPr txBox="1"/>
      </xdr:nvSpPr>
      <xdr:spPr>
        <a:xfrm>
          <a:off x="863111" y="165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24642</xdr:rowOff>
    </xdr:from>
    <xdr:to>
      <xdr:col>55</xdr:col>
      <xdr:colOff>0</xdr:colOff>
      <xdr:row>36</xdr:row>
      <xdr:rowOff>46412</xdr:rowOff>
    </xdr:to>
    <xdr:cxnSp macro="">
      <xdr:nvCxnSpPr>
        <xdr:cNvPr id="290" name="直線コネクタ 289"/>
        <xdr:cNvCxnSpPr/>
      </xdr:nvCxnSpPr>
      <xdr:spPr>
        <a:xfrm>
          <a:off x="9639300" y="6196842"/>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24642</xdr:rowOff>
    </xdr:from>
    <xdr:to>
      <xdr:col>50</xdr:col>
      <xdr:colOff>114300</xdr:colOff>
      <xdr:row>36</xdr:row>
      <xdr:rowOff>62761</xdr:rowOff>
    </xdr:to>
    <xdr:cxnSp macro="">
      <xdr:nvCxnSpPr>
        <xdr:cNvPr id="293" name="直線コネクタ 292"/>
        <xdr:cNvCxnSpPr/>
      </xdr:nvCxnSpPr>
      <xdr:spPr>
        <a:xfrm flipV="1">
          <a:off x="8750300" y="6196842"/>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62761</xdr:rowOff>
    </xdr:from>
    <xdr:to>
      <xdr:col>45</xdr:col>
      <xdr:colOff>177800</xdr:colOff>
      <xdr:row>36</xdr:row>
      <xdr:rowOff>155462</xdr:rowOff>
    </xdr:to>
    <xdr:cxnSp macro="">
      <xdr:nvCxnSpPr>
        <xdr:cNvPr id="296" name="直線コネクタ 295"/>
        <xdr:cNvCxnSpPr/>
      </xdr:nvCxnSpPr>
      <xdr:spPr>
        <a:xfrm flipV="1">
          <a:off x="7861300" y="6234961"/>
          <a:ext cx="889000" cy="9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149735</xdr:rowOff>
    </xdr:from>
    <xdr:to>
      <xdr:col>41</xdr:col>
      <xdr:colOff>50800</xdr:colOff>
      <xdr:row>36</xdr:row>
      <xdr:rowOff>155462</xdr:rowOff>
    </xdr:to>
    <xdr:cxnSp macro="">
      <xdr:nvCxnSpPr>
        <xdr:cNvPr id="299" name="直線コネクタ 298"/>
        <xdr:cNvCxnSpPr/>
      </xdr:nvCxnSpPr>
      <xdr:spPr>
        <a:xfrm>
          <a:off x="6972300" y="6150485"/>
          <a:ext cx="889000" cy="1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167062</xdr:rowOff>
    </xdr:from>
    <xdr:to>
      <xdr:col>55</xdr:col>
      <xdr:colOff>50800</xdr:colOff>
      <xdr:row>36</xdr:row>
      <xdr:rowOff>97212</xdr:rowOff>
    </xdr:to>
    <xdr:sp macro="" textlink="">
      <xdr:nvSpPr>
        <xdr:cNvPr id="309" name="楕円 308"/>
        <xdr:cNvSpPr/>
      </xdr:nvSpPr>
      <xdr:spPr>
        <a:xfrm>
          <a:off x="10426700" y="616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18489</xdr:rowOff>
    </xdr:from>
    <xdr:ext cx="599010" cy="259045"/>
    <xdr:sp macro="" textlink="">
      <xdr:nvSpPr>
        <xdr:cNvPr id="310" name="補助費等該当値テキスト"/>
        <xdr:cNvSpPr txBox="1"/>
      </xdr:nvSpPr>
      <xdr:spPr>
        <a:xfrm>
          <a:off x="10528300" y="601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145292</xdr:rowOff>
    </xdr:from>
    <xdr:to>
      <xdr:col>50</xdr:col>
      <xdr:colOff>165100</xdr:colOff>
      <xdr:row>36</xdr:row>
      <xdr:rowOff>75442</xdr:rowOff>
    </xdr:to>
    <xdr:sp macro="" textlink="">
      <xdr:nvSpPr>
        <xdr:cNvPr id="311" name="楕円 310"/>
        <xdr:cNvSpPr/>
      </xdr:nvSpPr>
      <xdr:spPr>
        <a:xfrm>
          <a:off x="9588500" y="61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91969</xdr:rowOff>
    </xdr:from>
    <xdr:ext cx="599010" cy="259045"/>
    <xdr:sp macro="" textlink="">
      <xdr:nvSpPr>
        <xdr:cNvPr id="312" name="テキスト ボックス 311"/>
        <xdr:cNvSpPr txBox="1"/>
      </xdr:nvSpPr>
      <xdr:spPr>
        <a:xfrm>
          <a:off x="9339795" y="592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11961</xdr:rowOff>
    </xdr:from>
    <xdr:to>
      <xdr:col>46</xdr:col>
      <xdr:colOff>38100</xdr:colOff>
      <xdr:row>36</xdr:row>
      <xdr:rowOff>113561</xdr:rowOff>
    </xdr:to>
    <xdr:sp macro="" textlink="">
      <xdr:nvSpPr>
        <xdr:cNvPr id="313" name="楕円 312"/>
        <xdr:cNvSpPr/>
      </xdr:nvSpPr>
      <xdr:spPr>
        <a:xfrm>
          <a:off x="8699500" y="61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130088</xdr:rowOff>
    </xdr:from>
    <xdr:ext cx="599010" cy="259045"/>
    <xdr:sp macro="" textlink="">
      <xdr:nvSpPr>
        <xdr:cNvPr id="314" name="テキスト ボックス 313"/>
        <xdr:cNvSpPr txBox="1"/>
      </xdr:nvSpPr>
      <xdr:spPr>
        <a:xfrm>
          <a:off x="8450795" y="595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104662</xdr:rowOff>
    </xdr:from>
    <xdr:to>
      <xdr:col>41</xdr:col>
      <xdr:colOff>101600</xdr:colOff>
      <xdr:row>37</xdr:row>
      <xdr:rowOff>34812</xdr:rowOff>
    </xdr:to>
    <xdr:sp macro="" textlink="">
      <xdr:nvSpPr>
        <xdr:cNvPr id="315" name="楕円 314"/>
        <xdr:cNvSpPr/>
      </xdr:nvSpPr>
      <xdr:spPr>
        <a:xfrm>
          <a:off x="7810500" y="62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51339</xdr:rowOff>
    </xdr:from>
    <xdr:ext cx="599010" cy="259045"/>
    <xdr:sp macro="" textlink="">
      <xdr:nvSpPr>
        <xdr:cNvPr id="316" name="テキスト ボックス 315"/>
        <xdr:cNvSpPr txBox="1"/>
      </xdr:nvSpPr>
      <xdr:spPr>
        <a:xfrm>
          <a:off x="7561795" y="605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98935</xdr:rowOff>
    </xdr:from>
    <xdr:to>
      <xdr:col>36</xdr:col>
      <xdr:colOff>165100</xdr:colOff>
      <xdr:row>36</xdr:row>
      <xdr:rowOff>29085</xdr:rowOff>
    </xdr:to>
    <xdr:sp macro="" textlink="">
      <xdr:nvSpPr>
        <xdr:cNvPr id="317" name="楕円 316"/>
        <xdr:cNvSpPr/>
      </xdr:nvSpPr>
      <xdr:spPr>
        <a:xfrm>
          <a:off x="6921500" y="60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45612</xdr:rowOff>
    </xdr:from>
    <xdr:ext cx="599010" cy="259045"/>
    <xdr:sp macro="" textlink="">
      <xdr:nvSpPr>
        <xdr:cNvPr id="318" name="テキスト ボックス 317"/>
        <xdr:cNvSpPr txBox="1"/>
      </xdr:nvSpPr>
      <xdr:spPr>
        <a:xfrm>
          <a:off x="6672795" y="58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23097</xdr:rowOff>
    </xdr:from>
    <xdr:to>
      <xdr:col>55</xdr:col>
      <xdr:colOff>0</xdr:colOff>
      <xdr:row>58</xdr:row>
      <xdr:rowOff>61533</xdr:rowOff>
    </xdr:to>
    <xdr:cxnSp macro="">
      <xdr:nvCxnSpPr>
        <xdr:cNvPr id="347" name="直線コネクタ 346"/>
        <xdr:cNvCxnSpPr/>
      </xdr:nvCxnSpPr>
      <xdr:spPr>
        <a:xfrm flipV="1">
          <a:off x="9639300" y="9967197"/>
          <a:ext cx="838200" cy="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xdr:rowOff>
    </xdr:from>
    <xdr:to>
      <xdr:col>50</xdr:col>
      <xdr:colOff>114300</xdr:colOff>
      <xdr:row>58</xdr:row>
      <xdr:rowOff>61533</xdr:rowOff>
    </xdr:to>
    <xdr:cxnSp macro="">
      <xdr:nvCxnSpPr>
        <xdr:cNvPr id="350" name="直線コネクタ 349"/>
        <xdr:cNvCxnSpPr/>
      </xdr:nvCxnSpPr>
      <xdr:spPr>
        <a:xfrm>
          <a:off x="8750300" y="9944139"/>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117571</xdr:rowOff>
    </xdr:from>
    <xdr:to>
      <xdr:col>45</xdr:col>
      <xdr:colOff>177800</xdr:colOff>
      <xdr:row>58</xdr:row>
      <xdr:rowOff>39</xdr:rowOff>
    </xdr:to>
    <xdr:cxnSp macro="">
      <xdr:nvCxnSpPr>
        <xdr:cNvPr id="353" name="直線コネクタ 352"/>
        <xdr:cNvCxnSpPr/>
      </xdr:nvCxnSpPr>
      <xdr:spPr>
        <a:xfrm>
          <a:off x="7861300" y="9890221"/>
          <a:ext cx="8890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64522</xdr:rowOff>
    </xdr:from>
    <xdr:to>
      <xdr:col>41</xdr:col>
      <xdr:colOff>50800</xdr:colOff>
      <xdr:row>57</xdr:row>
      <xdr:rowOff>117571</xdr:rowOff>
    </xdr:to>
    <xdr:cxnSp macro="">
      <xdr:nvCxnSpPr>
        <xdr:cNvPr id="356" name="直線コネクタ 355"/>
        <xdr:cNvCxnSpPr/>
      </xdr:nvCxnSpPr>
      <xdr:spPr>
        <a:xfrm>
          <a:off x="6972300" y="9837172"/>
          <a:ext cx="889000" cy="5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143747</xdr:rowOff>
    </xdr:from>
    <xdr:to>
      <xdr:col>55</xdr:col>
      <xdr:colOff>50800</xdr:colOff>
      <xdr:row>58</xdr:row>
      <xdr:rowOff>73897</xdr:rowOff>
    </xdr:to>
    <xdr:sp macro="" textlink="">
      <xdr:nvSpPr>
        <xdr:cNvPr id="366" name="楕円 365"/>
        <xdr:cNvSpPr/>
      </xdr:nvSpPr>
      <xdr:spPr>
        <a:xfrm>
          <a:off x="10426700" y="991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122174</xdr:rowOff>
    </xdr:from>
    <xdr:ext cx="599010" cy="259045"/>
    <xdr:sp macro="" textlink="">
      <xdr:nvSpPr>
        <xdr:cNvPr id="367" name="普通建設事業費該当値テキスト"/>
        <xdr:cNvSpPr txBox="1"/>
      </xdr:nvSpPr>
      <xdr:spPr>
        <a:xfrm>
          <a:off x="10528300" y="989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10733</xdr:rowOff>
    </xdr:from>
    <xdr:to>
      <xdr:col>50</xdr:col>
      <xdr:colOff>165100</xdr:colOff>
      <xdr:row>58</xdr:row>
      <xdr:rowOff>112333</xdr:rowOff>
    </xdr:to>
    <xdr:sp macro="" textlink="">
      <xdr:nvSpPr>
        <xdr:cNvPr id="368" name="楕円 367"/>
        <xdr:cNvSpPr/>
      </xdr:nvSpPr>
      <xdr:spPr>
        <a:xfrm>
          <a:off x="9588500" y="99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103460</xdr:rowOff>
    </xdr:from>
    <xdr:ext cx="599010" cy="259045"/>
    <xdr:sp macro="" textlink="">
      <xdr:nvSpPr>
        <xdr:cNvPr id="369" name="テキスト ボックス 368"/>
        <xdr:cNvSpPr txBox="1"/>
      </xdr:nvSpPr>
      <xdr:spPr>
        <a:xfrm>
          <a:off x="9339795" y="1004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120689</xdr:rowOff>
    </xdr:from>
    <xdr:to>
      <xdr:col>46</xdr:col>
      <xdr:colOff>38100</xdr:colOff>
      <xdr:row>58</xdr:row>
      <xdr:rowOff>50839</xdr:rowOff>
    </xdr:to>
    <xdr:sp macro="" textlink="">
      <xdr:nvSpPr>
        <xdr:cNvPr id="370" name="楕円 369"/>
        <xdr:cNvSpPr/>
      </xdr:nvSpPr>
      <xdr:spPr>
        <a:xfrm>
          <a:off x="8699500" y="98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67366</xdr:rowOff>
    </xdr:from>
    <xdr:ext cx="599010" cy="259045"/>
    <xdr:sp macro="" textlink="">
      <xdr:nvSpPr>
        <xdr:cNvPr id="371" name="テキスト ボックス 370"/>
        <xdr:cNvSpPr txBox="1"/>
      </xdr:nvSpPr>
      <xdr:spPr>
        <a:xfrm>
          <a:off x="8450795" y="966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66771</xdr:rowOff>
    </xdr:from>
    <xdr:to>
      <xdr:col>41</xdr:col>
      <xdr:colOff>101600</xdr:colOff>
      <xdr:row>57</xdr:row>
      <xdr:rowOff>168371</xdr:rowOff>
    </xdr:to>
    <xdr:sp macro="" textlink="">
      <xdr:nvSpPr>
        <xdr:cNvPr id="372" name="楕円 371"/>
        <xdr:cNvSpPr/>
      </xdr:nvSpPr>
      <xdr:spPr>
        <a:xfrm>
          <a:off x="7810500" y="983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13448</xdr:rowOff>
    </xdr:from>
    <xdr:ext cx="599010" cy="259045"/>
    <xdr:sp macro="" textlink="">
      <xdr:nvSpPr>
        <xdr:cNvPr id="373" name="テキスト ボックス 372"/>
        <xdr:cNvSpPr txBox="1"/>
      </xdr:nvSpPr>
      <xdr:spPr>
        <a:xfrm>
          <a:off x="7561795" y="961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13722</xdr:rowOff>
    </xdr:from>
    <xdr:to>
      <xdr:col>36</xdr:col>
      <xdr:colOff>165100</xdr:colOff>
      <xdr:row>57</xdr:row>
      <xdr:rowOff>115322</xdr:rowOff>
    </xdr:to>
    <xdr:sp macro="" textlink="">
      <xdr:nvSpPr>
        <xdr:cNvPr id="374" name="楕円 373"/>
        <xdr:cNvSpPr/>
      </xdr:nvSpPr>
      <xdr:spPr>
        <a:xfrm>
          <a:off x="6921500" y="97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131849</xdr:rowOff>
    </xdr:from>
    <xdr:ext cx="599010" cy="259045"/>
    <xdr:sp macro="" textlink="">
      <xdr:nvSpPr>
        <xdr:cNvPr id="375" name="テキスト ボックス 374"/>
        <xdr:cNvSpPr txBox="1"/>
      </xdr:nvSpPr>
      <xdr:spPr>
        <a:xfrm>
          <a:off x="6672795" y="956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26358</xdr:rowOff>
    </xdr:from>
    <xdr:to>
      <xdr:col>55</xdr:col>
      <xdr:colOff>0</xdr:colOff>
      <xdr:row>79</xdr:row>
      <xdr:rowOff>44035</xdr:rowOff>
    </xdr:to>
    <xdr:cxnSp macro="">
      <xdr:nvCxnSpPr>
        <xdr:cNvPr id="404" name="直線コネクタ 403"/>
        <xdr:cNvCxnSpPr/>
      </xdr:nvCxnSpPr>
      <xdr:spPr>
        <a:xfrm>
          <a:off x="9639300" y="13570908"/>
          <a:ext cx="838200" cy="1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19568</xdr:rowOff>
    </xdr:from>
    <xdr:to>
      <xdr:col>50</xdr:col>
      <xdr:colOff>114300</xdr:colOff>
      <xdr:row>79</xdr:row>
      <xdr:rowOff>26358</xdr:rowOff>
    </xdr:to>
    <xdr:cxnSp macro="">
      <xdr:nvCxnSpPr>
        <xdr:cNvPr id="407" name="直線コネクタ 406"/>
        <xdr:cNvCxnSpPr/>
      </xdr:nvCxnSpPr>
      <xdr:spPr>
        <a:xfrm>
          <a:off x="8750300" y="13564118"/>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152130</xdr:rowOff>
    </xdr:from>
    <xdr:to>
      <xdr:col>45</xdr:col>
      <xdr:colOff>177800</xdr:colOff>
      <xdr:row>79</xdr:row>
      <xdr:rowOff>19568</xdr:rowOff>
    </xdr:to>
    <xdr:cxnSp macro="">
      <xdr:nvCxnSpPr>
        <xdr:cNvPr id="410" name="直線コネクタ 409"/>
        <xdr:cNvCxnSpPr/>
      </xdr:nvCxnSpPr>
      <xdr:spPr>
        <a:xfrm>
          <a:off x="7861300" y="13525230"/>
          <a:ext cx="889000" cy="3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72036</xdr:rowOff>
    </xdr:from>
    <xdr:to>
      <xdr:col>41</xdr:col>
      <xdr:colOff>50800</xdr:colOff>
      <xdr:row>78</xdr:row>
      <xdr:rowOff>152130</xdr:rowOff>
    </xdr:to>
    <xdr:cxnSp macro="">
      <xdr:nvCxnSpPr>
        <xdr:cNvPr id="413" name="直線コネクタ 412"/>
        <xdr:cNvCxnSpPr/>
      </xdr:nvCxnSpPr>
      <xdr:spPr>
        <a:xfrm>
          <a:off x="6972300" y="13273686"/>
          <a:ext cx="889000" cy="25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164685</xdr:rowOff>
    </xdr:from>
    <xdr:to>
      <xdr:col>55</xdr:col>
      <xdr:colOff>50800</xdr:colOff>
      <xdr:row>79</xdr:row>
      <xdr:rowOff>94835</xdr:rowOff>
    </xdr:to>
    <xdr:sp macro="" textlink="">
      <xdr:nvSpPr>
        <xdr:cNvPr id="423" name="楕円 422"/>
        <xdr:cNvSpPr/>
      </xdr:nvSpPr>
      <xdr:spPr>
        <a:xfrm>
          <a:off x="10426700" y="135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79612</xdr:rowOff>
    </xdr:from>
    <xdr:ext cx="378565" cy="259045"/>
    <xdr:sp macro="" textlink="">
      <xdr:nvSpPr>
        <xdr:cNvPr id="424" name="普通建設事業費 （ うち新規整備　）該当値テキスト"/>
        <xdr:cNvSpPr txBox="1"/>
      </xdr:nvSpPr>
      <xdr:spPr>
        <a:xfrm>
          <a:off x="10528300" y="13452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147008</xdr:rowOff>
    </xdr:from>
    <xdr:to>
      <xdr:col>50</xdr:col>
      <xdr:colOff>165100</xdr:colOff>
      <xdr:row>79</xdr:row>
      <xdr:rowOff>77158</xdr:rowOff>
    </xdr:to>
    <xdr:sp macro="" textlink="">
      <xdr:nvSpPr>
        <xdr:cNvPr id="425" name="楕円 424"/>
        <xdr:cNvSpPr/>
      </xdr:nvSpPr>
      <xdr:spPr>
        <a:xfrm>
          <a:off x="9588500" y="1352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68285</xdr:rowOff>
    </xdr:from>
    <xdr:ext cx="534377" cy="259045"/>
    <xdr:sp macro="" textlink="">
      <xdr:nvSpPr>
        <xdr:cNvPr id="426" name="テキスト ボックス 425"/>
        <xdr:cNvSpPr txBox="1"/>
      </xdr:nvSpPr>
      <xdr:spPr>
        <a:xfrm>
          <a:off x="9372111" y="136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140218</xdr:rowOff>
    </xdr:from>
    <xdr:to>
      <xdr:col>46</xdr:col>
      <xdr:colOff>38100</xdr:colOff>
      <xdr:row>79</xdr:row>
      <xdr:rowOff>70368</xdr:rowOff>
    </xdr:to>
    <xdr:sp macro="" textlink="">
      <xdr:nvSpPr>
        <xdr:cNvPr id="427" name="楕円 426"/>
        <xdr:cNvSpPr/>
      </xdr:nvSpPr>
      <xdr:spPr>
        <a:xfrm>
          <a:off x="8699500" y="135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61495</xdr:rowOff>
    </xdr:from>
    <xdr:ext cx="534377" cy="259045"/>
    <xdr:sp macro="" textlink="">
      <xdr:nvSpPr>
        <xdr:cNvPr id="428" name="テキスト ボックス 427"/>
        <xdr:cNvSpPr txBox="1"/>
      </xdr:nvSpPr>
      <xdr:spPr>
        <a:xfrm>
          <a:off x="8483111" y="136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101330</xdr:rowOff>
    </xdr:from>
    <xdr:to>
      <xdr:col>41</xdr:col>
      <xdr:colOff>101600</xdr:colOff>
      <xdr:row>79</xdr:row>
      <xdr:rowOff>31480</xdr:rowOff>
    </xdr:to>
    <xdr:sp macro="" textlink="">
      <xdr:nvSpPr>
        <xdr:cNvPr id="429" name="楕円 428"/>
        <xdr:cNvSpPr/>
      </xdr:nvSpPr>
      <xdr:spPr>
        <a:xfrm>
          <a:off x="7810500" y="1347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22607</xdr:rowOff>
    </xdr:from>
    <xdr:ext cx="534377" cy="259045"/>
    <xdr:sp macro="" textlink="">
      <xdr:nvSpPr>
        <xdr:cNvPr id="430" name="テキスト ボックス 429"/>
        <xdr:cNvSpPr txBox="1"/>
      </xdr:nvSpPr>
      <xdr:spPr>
        <a:xfrm>
          <a:off x="7594111" y="135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21236</xdr:rowOff>
    </xdr:from>
    <xdr:to>
      <xdr:col>36</xdr:col>
      <xdr:colOff>165100</xdr:colOff>
      <xdr:row>77</xdr:row>
      <xdr:rowOff>122836</xdr:rowOff>
    </xdr:to>
    <xdr:sp macro="" textlink="">
      <xdr:nvSpPr>
        <xdr:cNvPr id="431" name="楕円 430"/>
        <xdr:cNvSpPr/>
      </xdr:nvSpPr>
      <xdr:spPr>
        <a:xfrm>
          <a:off x="6921500" y="132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139363</xdr:rowOff>
    </xdr:from>
    <xdr:ext cx="599010" cy="259045"/>
    <xdr:sp macro="" textlink="">
      <xdr:nvSpPr>
        <xdr:cNvPr id="432" name="テキスト ボックス 431"/>
        <xdr:cNvSpPr txBox="1"/>
      </xdr:nvSpPr>
      <xdr:spPr>
        <a:xfrm>
          <a:off x="6672795" y="1299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131728</xdr:rowOff>
    </xdr:from>
    <xdr:to>
      <xdr:col>55</xdr:col>
      <xdr:colOff>0</xdr:colOff>
      <xdr:row>98</xdr:row>
      <xdr:rowOff>25512</xdr:rowOff>
    </xdr:to>
    <xdr:cxnSp macro="">
      <xdr:nvCxnSpPr>
        <xdr:cNvPr id="461" name="直線コネクタ 460"/>
        <xdr:cNvCxnSpPr/>
      </xdr:nvCxnSpPr>
      <xdr:spPr>
        <a:xfrm flipV="1">
          <a:off x="9639300" y="16762378"/>
          <a:ext cx="838200" cy="6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124901</xdr:rowOff>
    </xdr:from>
    <xdr:to>
      <xdr:col>50</xdr:col>
      <xdr:colOff>114300</xdr:colOff>
      <xdr:row>98</xdr:row>
      <xdr:rowOff>25512</xdr:rowOff>
    </xdr:to>
    <xdr:cxnSp macro="">
      <xdr:nvCxnSpPr>
        <xdr:cNvPr id="464" name="直線コネクタ 463"/>
        <xdr:cNvCxnSpPr/>
      </xdr:nvCxnSpPr>
      <xdr:spPr>
        <a:xfrm>
          <a:off x="8750300" y="16755551"/>
          <a:ext cx="889000" cy="7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86539</xdr:rowOff>
    </xdr:from>
    <xdr:to>
      <xdr:col>45</xdr:col>
      <xdr:colOff>177800</xdr:colOff>
      <xdr:row>97</xdr:row>
      <xdr:rowOff>124901</xdr:rowOff>
    </xdr:to>
    <xdr:cxnSp macro="">
      <xdr:nvCxnSpPr>
        <xdr:cNvPr id="467" name="直線コネクタ 466"/>
        <xdr:cNvCxnSpPr/>
      </xdr:nvCxnSpPr>
      <xdr:spPr>
        <a:xfrm>
          <a:off x="7861300" y="16717189"/>
          <a:ext cx="889000" cy="3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86539</xdr:rowOff>
    </xdr:from>
    <xdr:to>
      <xdr:col>41</xdr:col>
      <xdr:colOff>50800</xdr:colOff>
      <xdr:row>98</xdr:row>
      <xdr:rowOff>87733</xdr:rowOff>
    </xdr:to>
    <xdr:cxnSp macro="">
      <xdr:nvCxnSpPr>
        <xdr:cNvPr id="470" name="直線コネクタ 469"/>
        <xdr:cNvCxnSpPr/>
      </xdr:nvCxnSpPr>
      <xdr:spPr>
        <a:xfrm flipV="1">
          <a:off x="6972300" y="16717189"/>
          <a:ext cx="889000" cy="1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80928</xdr:rowOff>
    </xdr:from>
    <xdr:to>
      <xdr:col>55</xdr:col>
      <xdr:colOff>50800</xdr:colOff>
      <xdr:row>98</xdr:row>
      <xdr:rowOff>11078</xdr:rowOff>
    </xdr:to>
    <xdr:sp macro="" textlink="">
      <xdr:nvSpPr>
        <xdr:cNvPr id="480" name="楕円 479"/>
        <xdr:cNvSpPr/>
      </xdr:nvSpPr>
      <xdr:spPr>
        <a:xfrm>
          <a:off x="10426700" y="167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103805</xdr:rowOff>
    </xdr:from>
    <xdr:ext cx="599010" cy="259045"/>
    <xdr:sp macro="" textlink="">
      <xdr:nvSpPr>
        <xdr:cNvPr id="481" name="普通建設事業費 （ うち更新整備　）該当値テキスト"/>
        <xdr:cNvSpPr txBox="1"/>
      </xdr:nvSpPr>
      <xdr:spPr>
        <a:xfrm>
          <a:off x="10528300" y="165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146162</xdr:rowOff>
    </xdr:from>
    <xdr:to>
      <xdr:col>50</xdr:col>
      <xdr:colOff>165100</xdr:colOff>
      <xdr:row>98</xdr:row>
      <xdr:rowOff>76312</xdr:rowOff>
    </xdr:to>
    <xdr:sp macro="" textlink="">
      <xdr:nvSpPr>
        <xdr:cNvPr id="482" name="楕円 481"/>
        <xdr:cNvSpPr/>
      </xdr:nvSpPr>
      <xdr:spPr>
        <a:xfrm>
          <a:off x="9588500" y="167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67439</xdr:rowOff>
    </xdr:from>
    <xdr:ext cx="599010" cy="259045"/>
    <xdr:sp macro="" textlink="">
      <xdr:nvSpPr>
        <xdr:cNvPr id="483" name="テキスト ボックス 482"/>
        <xdr:cNvSpPr txBox="1"/>
      </xdr:nvSpPr>
      <xdr:spPr>
        <a:xfrm>
          <a:off x="9339795" y="1686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74101</xdr:rowOff>
    </xdr:from>
    <xdr:to>
      <xdr:col>46</xdr:col>
      <xdr:colOff>38100</xdr:colOff>
      <xdr:row>98</xdr:row>
      <xdr:rowOff>4251</xdr:rowOff>
    </xdr:to>
    <xdr:sp macro="" textlink="">
      <xdr:nvSpPr>
        <xdr:cNvPr id="484" name="楕円 483"/>
        <xdr:cNvSpPr/>
      </xdr:nvSpPr>
      <xdr:spPr>
        <a:xfrm>
          <a:off x="8699500" y="1670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20778</xdr:rowOff>
    </xdr:from>
    <xdr:ext cx="599010" cy="259045"/>
    <xdr:sp macro="" textlink="">
      <xdr:nvSpPr>
        <xdr:cNvPr id="485" name="テキスト ボックス 484"/>
        <xdr:cNvSpPr txBox="1"/>
      </xdr:nvSpPr>
      <xdr:spPr>
        <a:xfrm>
          <a:off x="8450795" y="1647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35739</xdr:rowOff>
    </xdr:from>
    <xdr:to>
      <xdr:col>41</xdr:col>
      <xdr:colOff>101600</xdr:colOff>
      <xdr:row>97</xdr:row>
      <xdr:rowOff>137339</xdr:rowOff>
    </xdr:to>
    <xdr:sp macro="" textlink="">
      <xdr:nvSpPr>
        <xdr:cNvPr id="486" name="楕円 485"/>
        <xdr:cNvSpPr/>
      </xdr:nvSpPr>
      <xdr:spPr>
        <a:xfrm>
          <a:off x="7810500" y="166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153866</xdr:rowOff>
    </xdr:from>
    <xdr:ext cx="599010" cy="259045"/>
    <xdr:sp macro="" textlink="">
      <xdr:nvSpPr>
        <xdr:cNvPr id="487" name="テキスト ボックス 486"/>
        <xdr:cNvSpPr txBox="1"/>
      </xdr:nvSpPr>
      <xdr:spPr>
        <a:xfrm>
          <a:off x="7561795" y="16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36933</xdr:rowOff>
    </xdr:from>
    <xdr:to>
      <xdr:col>36</xdr:col>
      <xdr:colOff>165100</xdr:colOff>
      <xdr:row>98</xdr:row>
      <xdr:rowOff>138533</xdr:rowOff>
    </xdr:to>
    <xdr:sp macro="" textlink="">
      <xdr:nvSpPr>
        <xdr:cNvPr id="488" name="楕円 487"/>
        <xdr:cNvSpPr/>
      </xdr:nvSpPr>
      <xdr:spPr>
        <a:xfrm>
          <a:off x="6921500" y="168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129660</xdr:rowOff>
    </xdr:from>
    <xdr:ext cx="599010" cy="259045"/>
    <xdr:sp macro="" textlink="">
      <xdr:nvSpPr>
        <xdr:cNvPr id="489" name="テキスト ボックス 488"/>
        <xdr:cNvSpPr txBox="1"/>
      </xdr:nvSpPr>
      <xdr:spPr>
        <a:xfrm>
          <a:off x="6672795" y="1693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11600</xdr:rowOff>
    </xdr:from>
    <xdr:to>
      <xdr:col>85</xdr:col>
      <xdr:colOff>127000</xdr:colOff>
      <xdr:row>39</xdr:row>
      <xdr:rowOff>20658</xdr:rowOff>
    </xdr:to>
    <xdr:cxnSp macro="">
      <xdr:nvCxnSpPr>
        <xdr:cNvPr id="518" name="直線コネクタ 517"/>
        <xdr:cNvCxnSpPr/>
      </xdr:nvCxnSpPr>
      <xdr:spPr>
        <a:xfrm flipV="1">
          <a:off x="15481300" y="6698150"/>
          <a:ext cx="838200" cy="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135477</xdr:rowOff>
    </xdr:from>
    <xdr:to>
      <xdr:col>81</xdr:col>
      <xdr:colOff>50800</xdr:colOff>
      <xdr:row>39</xdr:row>
      <xdr:rowOff>20658</xdr:rowOff>
    </xdr:to>
    <xdr:cxnSp macro="">
      <xdr:nvCxnSpPr>
        <xdr:cNvPr id="521" name="直線コネクタ 520"/>
        <xdr:cNvCxnSpPr/>
      </xdr:nvCxnSpPr>
      <xdr:spPr>
        <a:xfrm>
          <a:off x="14592300" y="6650577"/>
          <a:ext cx="889000" cy="5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135477</xdr:rowOff>
    </xdr:from>
    <xdr:to>
      <xdr:col>76</xdr:col>
      <xdr:colOff>114300</xdr:colOff>
      <xdr:row>38</xdr:row>
      <xdr:rowOff>168796</xdr:rowOff>
    </xdr:to>
    <xdr:cxnSp macro="">
      <xdr:nvCxnSpPr>
        <xdr:cNvPr id="524" name="直線コネクタ 523"/>
        <xdr:cNvCxnSpPr/>
      </xdr:nvCxnSpPr>
      <xdr:spPr>
        <a:xfrm flipV="1">
          <a:off x="13703300" y="6650577"/>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163656</xdr:rowOff>
    </xdr:from>
    <xdr:to>
      <xdr:col>71</xdr:col>
      <xdr:colOff>177800</xdr:colOff>
      <xdr:row>38</xdr:row>
      <xdr:rowOff>168796</xdr:rowOff>
    </xdr:to>
    <xdr:cxnSp macro="">
      <xdr:nvCxnSpPr>
        <xdr:cNvPr id="527" name="直線コネクタ 526"/>
        <xdr:cNvCxnSpPr/>
      </xdr:nvCxnSpPr>
      <xdr:spPr>
        <a:xfrm>
          <a:off x="12814300" y="6678756"/>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132250</xdr:rowOff>
    </xdr:from>
    <xdr:to>
      <xdr:col>85</xdr:col>
      <xdr:colOff>177800</xdr:colOff>
      <xdr:row>39</xdr:row>
      <xdr:rowOff>62400</xdr:rowOff>
    </xdr:to>
    <xdr:sp macro="" textlink="">
      <xdr:nvSpPr>
        <xdr:cNvPr id="537" name="楕円 536"/>
        <xdr:cNvSpPr/>
      </xdr:nvSpPr>
      <xdr:spPr>
        <a:xfrm>
          <a:off x="16268700" y="66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91627</xdr:rowOff>
    </xdr:from>
    <xdr:ext cx="534377" cy="259045"/>
    <xdr:sp macro="" textlink="">
      <xdr:nvSpPr>
        <xdr:cNvPr id="538" name="災害復旧事業費該当値テキスト"/>
        <xdr:cNvSpPr txBox="1"/>
      </xdr:nvSpPr>
      <xdr:spPr>
        <a:xfrm>
          <a:off x="16370300" y="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141308</xdr:rowOff>
    </xdr:from>
    <xdr:to>
      <xdr:col>81</xdr:col>
      <xdr:colOff>101600</xdr:colOff>
      <xdr:row>39</xdr:row>
      <xdr:rowOff>71458</xdr:rowOff>
    </xdr:to>
    <xdr:sp macro="" textlink="">
      <xdr:nvSpPr>
        <xdr:cNvPr id="539" name="楕円 538"/>
        <xdr:cNvSpPr/>
      </xdr:nvSpPr>
      <xdr:spPr>
        <a:xfrm>
          <a:off x="15430500" y="66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62585</xdr:rowOff>
    </xdr:from>
    <xdr:ext cx="534377" cy="259045"/>
    <xdr:sp macro="" textlink="">
      <xdr:nvSpPr>
        <xdr:cNvPr id="540" name="テキスト ボックス 539"/>
        <xdr:cNvSpPr txBox="1"/>
      </xdr:nvSpPr>
      <xdr:spPr>
        <a:xfrm>
          <a:off x="15214111" y="67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84677</xdr:rowOff>
    </xdr:from>
    <xdr:to>
      <xdr:col>76</xdr:col>
      <xdr:colOff>165100</xdr:colOff>
      <xdr:row>39</xdr:row>
      <xdr:rowOff>14827</xdr:rowOff>
    </xdr:to>
    <xdr:sp macro="" textlink="">
      <xdr:nvSpPr>
        <xdr:cNvPr id="541" name="楕円 540"/>
        <xdr:cNvSpPr/>
      </xdr:nvSpPr>
      <xdr:spPr>
        <a:xfrm>
          <a:off x="14541500" y="65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31354</xdr:rowOff>
    </xdr:from>
    <xdr:ext cx="534377" cy="259045"/>
    <xdr:sp macro="" textlink="">
      <xdr:nvSpPr>
        <xdr:cNvPr id="542" name="テキスト ボックス 541"/>
        <xdr:cNvSpPr txBox="1"/>
      </xdr:nvSpPr>
      <xdr:spPr>
        <a:xfrm>
          <a:off x="14325111" y="63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117996</xdr:rowOff>
    </xdr:from>
    <xdr:to>
      <xdr:col>72</xdr:col>
      <xdr:colOff>38100</xdr:colOff>
      <xdr:row>39</xdr:row>
      <xdr:rowOff>48146</xdr:rowOff>
    </xdr:to>
    <xdr:sp macro="" textlink="">
      <xdr:nvSpPr>
        <xdr:cNvPr id="543" name="楕円 542"/>
        <xdr:cNvSpPr/>
      </xdr:nvSpPr>
      <xdr:spPr>
        <a:xfrm>
          <a:off x="13652500" y="66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64673</xdr:rowOff>
    </xdr:from>
    <xdr:ext cx="534377" cy="259045"/>
    <xdr:sp macro="" textlink="">
      <xdr:nvSpPr>
        <xdr:cNvPr id="544" name="テキスト ボックス 543"/>
        <xdr:cNvSpPr txBox="1"/>
      </xdr:nvSpPr>
      <xdr:spPr>
        <a:xfrm>
          <a:off x="13436111" y="64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112856</xdr:rowOff>
    </xdr:from>
    <xdr:to>
      <xdr:col>67</xdr:col>
      <xdr:colOff>101600</xdr:colOff>
      <xdr:row>39</xdr:row>
      <xdr:rowOff>43006</xdr:rowOff>
    </xdr:to>
    <xdr:sp macro="" textlink="">
      <xdr:nvSpPr>
        <xdr:cNvPr id="545" name="楕円 544"/>
        <xdr:cNvSpPr/>
      </xdr:nvSpPr>
      <xdr:spPr>
        <a:xfrm>
          <a:off x="12763500" y="66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59533</xdr:rowOff>
    </xdr:from>
    <xdr:ext cx="534377" cy="259045"/>
    <xdr:sp macro="" textlink="">
      <xdr:nvSpPr>
        <xdr:cNvPr id="546" name="テキスト ボックス 545"/>
        <xdr:cNvSpPr txBox="1"/>
      </xdr:nvSpPr>
      <xdr:spPr>
        <a:xfrm>
          <a:off x="12547111" y="640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50626</xdr:rowOff>
    </xdr:from>
    <xdr:to>
      <xdr:col>85</xdr:col>
      <xdr:colOff>127000</xdr:colOff>
      <xdr:row>77</xdr:row>
      <xdr:rowOff>21138</xdr:rowOff>
    </xdr:to>
    <xdr:cxnSp macro="">
      <xdr:nvCxnSpPr>
        <xdr:cNvPr id="634" name="直線コネクタ 633"/>
        <xdr:cNvCxnSpPr/>
      </xdr:nvCxnSpPr>
      <xdr:spPr>
        <a:xfrm flipV="1">
          <a:off x="15481300" y="12909376"/>
          <a:ext cx="838200" cy="3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21138</xdr:rowOff>
    </xdr:from>
    <xdr:to>
      <xdr:col>81</xdr:col>
      <xdr:colOff>50800</xdr:colOff>
      <xdr:row>77</xdr:row>
      <xdr:rowOff>39257</xdr:rowOff>
    </xdr:to>
    <xdr:cxnSp macro="">
      <xdr:nvCxnSpPr>
        <xdr:cNvPr id="637" name="直線コネクタ 636"/>
        <xdr:cNvCxnSpPr/>
      </xdr:nvCxnSpPr>
      <xdr:spPr>
        <a:xfrm flipV="1">
          <a:off x="14592300" y="13222788"/>
          <a:ext cx="889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39257</xdr:rowOff>
    </xdr:from>
    <xdr:to>
      <xdr:col>76</xdr:col>
      <xdr:colOff>114300</xdr:colOff>
      <xdr:row>77</xdr:row>
      <xdr:rowOff>109021</xdr:rowOff>
    </xdr:to>
    <xdr:cxnSp macro="">
      <xdr:nvCxnSpPr>
        <xdr:cNvPr id="640" name="直線コネクタ 639"/>
        <xdr:cNvCxnSpPr/>
      </xdr:nvCxnSpPr>
      <xdr:spPr>
        <a:xfrm flipV="1">
          <a:off x="13703300" y="13240907"/>
          <a:ext cx="889000" cy="6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83789</xdr:rowOff>
    </xdr:from>
    <xdr:to>
      <xdr:col>71</xdr:col>
      <xdr:colOff>177800</xdr:colOff>
      <xdr:row>77</xdr:row>
      <xdr:rowOff>109021</xdr:rowOff>
    </xdr:to>
    <xdr:cxnSp macro="">
      <xdr:nvCxnSpPr>
        <xdr:cNvPr id="643" name="直線コネクタ 642"/>
        <xdr:cNvCxnSpPr/>
      </xdr:nvCxnSpPr>
      <xdr:spPr>
        <a:xfrm>
          <a:off x="12814300" y="13285439"/>
          <a:ext cx="8890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171276</xdr:rowOff>
    </xdr:from>
    <xdr:to>
      <xdr:col>85</xdr:col>
      <xdr:colOff>177800</xdr:colOff>
      <xdr:row>75</xdr:row>
      <xdr:rowOff>101426</xdr:rowOff>
    </xdr:to>
    <xdr:sp macro="" textlink="">
      <xdr:nvSpPr>
        <xdr:cNvPr id="653" name="楕円 652"/>
        <xdr:cNvSpPr/>
      </xdr:nvSpPr>
      <xdr:spPr>
        <a:xfrm>
          <a:off x="16268700" y="128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22703</xdr:rowOff>
    </xdr:from>
    <xdr:ext cx="599010" cy="259045"/>
    <xdr:sp macro="" textlink="">
      <xdr:nvSpPr>
        <xdr:cNvPr id="654" name="公債費該当値テキスト"/>
        <xdr:cNvSpPr txBox="1"/>
      </xdr:nvSpPr>
      <xdr:spPr>
        <a:xfrm>
          <a:off x="16370300" y="1271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141788</xdr:rowOff>
    </xdr:from>
    <xdr:to>
      <xdr:col>81</xdr:col>
      <xdr:colOff>101600</xdr:colOff>
      <xdr:row>77</xdr:row>
      <xdr:rowOff>71938</xdr:rowOff>
    </xdr:to>
    <xdr:sp macro="" textlink="">
      <xdr:nvSpPr>
        <xdr:cNvPr id="655" name="楕円 654"/>
        <xdr:cNvSpPr/>
      </xdr:nvSpPr>
      <xdr:spPr>
        <a:xfrm>
          <a:off x="15430500" y="131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88465</xdr:rowOff>
    </xdr:from>
    <xdr:ext cx="599010" cy="259045"/>
    <xdr:sp macro="" textlink="">
      <xdr:nvSpPr>
        <xdr:cNvPr id="656" name="テキスト ボックス 655"/>
        <xdr:cNvSpPr txBox="1"/>
      </xdr:nvSpPr>
      <xdr:spPr>
        <a:xfrm>
          <a:off x="15181795" y="1294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159907</xdr:rowOff>
    </xdr:from>
    <xdr:to>
      <xdr:col>76</xdr:col>
      <xdr:colOff>165100</xdr:colOff>
      <xdr:row>77</xdr:row>
      <xdr:rowOff>90057</xdr:rowOff>
    </xdr:to>
    <xdr:sp macro="" textlink="">
      <xdr:nvSpPr>
        <xdr:cNvPr id="657" name="楕円 656"/>
        <xdr:cNvSpPr/>
      </xdr:nvSpPr>
      <xdr:spPr>
        <a:xfrm>
          <a:off x="14541500" y="131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106584</xdr:rowOff>
    </xdr:from>
    <xdr:ext cx="599010" cy="259045"/>
    <xdr:sp macro="" textlink="">
      <xdr:nvSpPr>
        <xdr:cNvPr id="658" name="テキスト ボックス 657"/>
        <xdr:cNvSpPr txBox="1"/>
      </xdr:nvSpPr>
      <xdr:spPr>
        <a:xfrm>
          <a:off x="14292795" y="1296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58221</xdr:rowOff>
    </xdr:from>
    <xdr:to>
      <xdr:col>72</xdr:col>
      <xdr:colOff>38100</xdr:colOff>
      <xdr:row>77</xdr:row>
      <xdr:rowOff>159821</xdr:rowOff>
    </xdr:to>
    <xdr:sp macro="" textlink="">
      <xdr:nvSpPr>
        <xdr:cNvPr id="659" name="楕円 658"/>
        <xdr:cNvSpPr/>
      </xdr:nvSpPr>
      <xdr:spPr>
        <a:xfrm>
          <a:off x="13652500" y="132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150948</xdr:rowOff>
    </xdr:from>
    <xdr:ext cx="599010" cy="259045"/>
    <xdr:sp macro="" textlink="">
      <xdr:nvSpPr>
        <xdr:cNvPr id="660" name="テキスト ボックス 659"/>
        <xdr:cNvSpPr txBox="1"/>
      </xdr:nvSpPr>
      <xdr:spPr>
        <a:xfrm>
          <a:off x="13403795" y="1335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32989</xdr:rowOff>
    </xdr:from>
    <xdr:to>
      <xdr:col>67</xdr:col>
      <xdr:colOff>101600</xdr:colOff>
      <xdr:row>77</xdr:row>
      <xdr:rowOff>134589</xdr:rowOff>
    </xdr:to>
    <xdr:sp macro="" textlink="">
      <xdr:nvSpPr>
        <xdr:cNvPr id="661" name="楕円 660"/>
        <xdr:cNvSpPr/>
      </xdr:nvSpPr>
      <xdr:spPr>
        <a:xfrm>
          <a:off x="12763500" y="132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151116</xdr:rowOff>
    </xdr:from>
    <xdr:ext cx="599010" cy="259045"/>
    <xdr:sp macro="" textlink="">
      <xdr:nvSpPr>
        <xdr:cNvPr id="662" name="テキスト ボックス 661"/>
        <xdr:cNvSpPr txBox="1"/>
      </xdr:nvSpPr>
      <xdr:spPr>
        <a:xfrm>
          <a:off x="12514795" y="1300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78871</xdr:rowOff>
    </xdr:from>
    <xdr:to>
      <xdr:col>85</xdr:col>
      <xdr:colOff>127000</xdr:colOff>
      <xdr:row>98</xdr:row>
      <xdr:rowOff>85209</xdr:rowOff>
    </xdr:to>
    <xdr:cxnSp macro="">
      <xdr:nvCxnSpPr>
        <xdr:cNvPr id="689" name="直線コネクタ 688"/>
        <xdr:cNvCxnSpPr/>
      </xdr:nvCxnSpPr>
      <xdr:spPr>
        <a:xfrm flipV="1">
          <a:off x="15481300" y="16880971"/>
          <a:ext cx="8382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82451</xdr:rowOff>
    </xdr:from>
    <xdr:to>
      <xdr:col>81</xdr:col>
      <xdr:colOff>50800</xdr:colOff>
      <xdr:row>98</xdr:row>
      <xdr:rowOff>85209</xdr:rowOff>
    </xdr:to>
    <xdr:cxnSp macro="">
      <xdr:nvCxnSpPr>
        <xdr:cNvPr id="692" name="直線コネクタ 691"/>
        <xdr:cNvCxnSpPr/>
      </xdr:nvCxnSpPr>
      <xdr:spPr>
        <a:xfrm>
          <a:off x="14592300" y="16884551"/>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170752</xdr:rowOff>
    </xdr:from>
    <xdr:to>
      <xdr:col>76</xdr:col>
      <xdr:colOff>114300</xdr:colOff>
      <xdr:row>98</xdr:row>
      <xdr:rowOff>82451</xdr:rowOff>
    </xdr:to>
    <xdr:cxnSp macro="">
      <xdr:nvCxnSpPr>
        <xdr:cNvPr id="695" name="直線コネクタ 694"/>
        <xdr:cNvCxnSpPr/>
      </xdr:nvCxnSpPr>
      <xdr:spPr>
        <a:xfrm>
          <a:off x="13703300" y="16801402"/>
          <a:ext cx="889000" cy="8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170752</xdr:rowOff>
    </xdr:from>
    <xdr:to>
      <xdr:col>71</xdr:col>
      <xdr:colOff>177800</xdr:colOff>
      <xdr:row>98</xdr:row>
      <xdr:rowOff>112596</xdr:rowOff>
    </xdr:to>
    <xdr:cxnSp macro="">
      <xdr:nvCxnSpPr>
        <xdr:cNvPr id="698" name="直線コネクタ 697"/>
        <xdr:cNvCxnSpPr/>
      </xdr:nvCxnSpPr>
      <xdr:spPr>
        <a:xfrm flipV="1">
          <a:off x="12814300" y="16801402"/>
          <a:ext cx="889000" cy="1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28071</xdr:rowOff>
    </xdr:from>
    <xdr:to>
      <xdr:col>85</xdr:col>
      <xdr:colOff>177800</xdr:colOff>
      <xdr:row>98</xdr:row>
      <xdr:rowOff>129671</xdr:rowOff>
    </xdr:to>
    <xdr:sp macro="" textlink="">
      <xdr:nvSpPr>
        <xdr:cNvPr id="708" name="楕円 707"/>
        <xdr:cNvSpPr/>
      </xdr:nvSpPr>
      <xdr:spPr>
        <a:xfrm>
          <a:off x="16268700" y="168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34409</xdr:rowOff>
    </xdr:from>
    <xdr:to>
      <xdr:col>81</xdr:col>
      <xdr:colOff>101600</xdr:colOff>
      <xdr:row>98</xdr:row>
      <xdr:rowOff>136009</xdr:rowOff>
    </xdr:to>
    <xdr:sp macro="" textlink="">
      <xdr:nvSpPr>
        <xdr:cNvPr id="710" name="楕円 709"/>
        <xdr:cNvSpPr/>
      </xdr:nvSpPr>
      <xdr:spPr>
        <a:xfrm>
          <a:off x="15430500" y="1683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127136</xdr:rowOff>
    </xdr:from>
    <xdr:ext cx="534377" cy="259045"/>
    <xdr:sp macro="" textlink="">
      <xdr:nvSpPr>
        <xdr:cNvPr id="711" name="テキスト ボックス 710"/>
        <xdr:cNvSpPr txBox="1"/>
      </xdr:nvSpPr>
      <xdr:spPr>
        <a:xfrm>
          <a:off x="15214111" y="1692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31651</xdr:rowOff>
    </xdr:from>
    <xdr:to>
      <xdr:col>76</xdr:col>
      <xdr:colOff>165100</xdr:colOff>
      <xdr:row>98</xdr:row>
      <xdr:rowOff>133251</xdr:rowOff>
    </xdr:to>
    <xdr:sp macro="" textlink="">
      <xdr:nvSpPr>
        <xdr:cNvPr id="712" name="楕円 711"/>
        <xdr:cNvSpPr/>
      </xdr:nvSpPr>
      <xdr:spPr>
        <a:xfrm>
          <a:off x="14541500" y="168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124378</xdr:rowOff>
    </xdr:from>
    <xdr:ext cx="534377" cy="259045"/>
    <xdr:sp macro="" textlink="">
      <xdr:nvSpPr>
        <xdr:cNvPr id="713" name="テキスト ボックス 712"/>
        <xdr:cNvSpPr txBox="1"/>
      </xdr:nvSpPr>
      <xdr:spPr>
        <a:xfrm>
          <a:off x="14325111" y="169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119952</xdr:rowOff>
    </xdr:from>
    <xdr:to>
      <xdr:col>72</xdr:col>
      <xdr:colOff>38100</xdr:colOff>
      <xdr:row>98</xdr:row>
      <xdr:rowOff>50102</xdr:rowOff>
    </xdr:to>
    <xdr:sp macro="" textlink="">
      <xdr:nvSpPr>
        <xdr:cNvPr id="714" name="楕円 713"/>
        <xdr:cNvSpPr/>
      </xdr:nvSpPr>
      <xdr:spPr>
        <a:xfrm>
          <a:off x="13652500" y="167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66629</xdr:rowOff>
    </xdr:from>
    <xdr:ext cx="599010" cy="259045"/>
    <xdr:sp macro="" textlink="">
      <xdr:nvSpPr>
        <xdr:cNvPr id="715" name="テキスト ボックス 714"/>
        <xdr:cNvSpPr txBox="1"/>
      </xdr:nvSpPr>
      <xdr:spPr>
        <a:xfrm>
          <a:off x="13403795" y="1652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61796</xdr:rowOff>
    </xdr:from>
    <xdr:to>
      <xdr:col>67</xdr:col>
      <xdr:colOff>101600</xdr:colOff>
      <xdr:row>98</xdr:row>
      <xdr:rowOff>163396</xdr:rowOff>
    </xdr:to>
    <xdr:sp macro="" textlink="">
      <xdr:nvSpPr>
        <xdr:cNvPr id="716" name="楕円 715"/>
        <xdr:cNvSpPr/>
      </xdr:nvSpPr>
      <xdr:spPr>
        <a:xfrm>
          <a:off x="12763500" y="168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154523</xdr:rowOff>
    </xdr:from>
    <xdr:ext cx="534377" cy="259045"/>
    <xdr:sp macro="" textlink="">
      <xdr:nvSpPr>
        <xdr:cNvPr id="717" name="テキスト ボックス 716"/>
        <xdr:cNvSpPr txBox="1"/>
      </xdr:nvSpPr>
      <xdr:spPr>
        <a:xfrm>
          <a:off x="12547111" y="1695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33833</xdr:rowOff>
    </xdr:from>
    <xdr:to>
      <xdr:col>116</xdr:col>
      <xdr:colOff>63500</xdr:colOff>
      <xdr:row>55</xdr:row>
      <xdr:rowOff>66599</xdr:rowOff>
    </xdr:to>
    <xdr:cxnSp macro="">
      <xdr:nvCxnSpPr>
        <xdr:cNvPr id="805" name="直線コネクタ 804"/>
        <xdr:cNvCxnSpPr/>
      </xdr:nvCxnSpPr>
      <xdr:spPr>
        <a:xfrm flipV="1">
          <a:off x="21323300" y="9463583"/>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66599</xdr:rowOff>
    </xdr:from>
    <xdr:to>
      <xdr:col>111</xdr:col>
      <xdr:colOff>177800</xdr:colOff>
      <xdr:row>55</xdr:row>
      <xdr:rowOff>92189</xdr:rowOff>
    </xdr:to>
    <xdr:cxnSp macro="">
      <xdr:nvCxnSpPr>
        <xdr:cNvPr id="808" name="直線コネクタ 807"/>
        <xdr:cNvCxnSpPr/>
      </xdr:nvCxnSpPr>
      <xdr:spPr>
        <a:xfrm flipV="1">
          <a:off x="20434300" y="9496349"/>
          <a:ext cx="889000" cy="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92189</xdr:rowOff>
    </xdr:from>
    <xdr:to>
      <xdr:col>107</xdr:col>
      <xdr:colOff>50800</xdr:colOff>
      <xdr:row>55</xdr:row>
      <xdr:rowOff>104661</xdr:rowOff>
    </xdr:to>
    <xdr:cxnSp macro="">
      <xdr:nvCxnSpPr>
        <xdr:cNvPr id="811" name="直線コネクタ 810"/>
        <xdr:cNvCxnSpPr/>
      </xdr:nvCxnSpPr>
      <xdr:spPr>
        <a:xfrm flipV="1">
          <a:off x="19545300" y="9521939"/>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104661</xdr:rowOff>
    </xdr:from>
    <xdr:to>
      <xdr:col>102</xdr:col>
      <xdr:colOff>114300</xdr:colOff>
      <xdr:row>55</xdr:row>
      <xdr:rowOff>117526</xdr:rowOff>
    </xdr:to>
    <xdr:cxnSp macro="">
      <xdr:nvCxnSpPr>
        <xdr:cNvPr id="814" name="直線コネクタ 813"/>
        <xdr:cNvCxnSpPr/>
      </xdr:nvCxnSpPr>
      <xdr:spPr>
        <a:xfrm flipV="1">
          <a:off x="18656300" y="9534411"/>
          <a:ext cx="889000" cy="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154483</xdr:rowOff>
    </xdr:from>
    <xdr:to>
      <xdr:col>116</xdr:col>
      <xdr:colOff>114300</xdr:colOff>
      <xdr:row>55</xdr:row>
      <xdr:rowOff>84633</xdr:rowOff>
    </xdr:to>
    <xdr:sp macro="" textlink="">
      <xdr:nvSpPr>
        <xdr:cNvPr id="824" name="楕円 823"/>
        <xdr:cNvSpPr/>
      </xdr:nvSpPr>
      <xdr:spPr>
        <a:xfrm>
          <a:off x="22110700" y="94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5910</xdr:rowOff>
    </xdr:from>
    <xdr:ext cx="534377" cy="259045"/>
    <xdr:sp macro="" textlink="">
      <xdr:nvSpPr>
        <xdr:cNvPr id="825" name="貸付金該当値テキスト"/>
        <xdr:cNvSpPr txBox="1"/>
      </xdr:nvSpPr>
      <xdr:spPr>
        <a:xfrm>
          <a:off x="22212300" y="926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15799</xdr:rowOff>
    </xdr:from>
    <xdr:to>
      <xdr:col>112</xdr:col>
      <xdr:colOff>38100</xdr:colOff>
      <xdr:row>55</xdr:row>
      <xdr:rowOff>117399</xdr:rowOff>
    </xdr:to>
    <xdr:sp macro="" textlink="">
      <xdr:nvSpPr>
        <xdr:cNvPr id="826" name="楕円 825"/>
        <xdr:cNvSpPr/>
      </xdr:nvSpPr>
      <xdr:spPr>
        <a:xfrm>
          <a:off x="21272500" y="94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133926</xdr:rowOff>
    </xdr:from>
    <xdr:ext cx="534377" cy="259045"/>
    <xdr:sp macro="" textlink="">
      <xdr:nvSpPr>
        <xdr:cNvPr id="827" name="テキスト ボックス 826"/>
        <xdr:cNvSpPr txBox="1"/>
      </xdr:nvSpPr>
      <xdr:spPr>
        <a:xfrm>
          <a:off x="21056111" y="92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41389</xdr:rowOff>
    </xdr:from>
    <xdr:to>
      <xdr:col>107</xdr:col>
      <xdr:colOff>101600</xdr:colOff>
      <xdr:row>55</xdr:row>
      <xdr:rowOff>142989</xdr:rowOff>
    </xdr:to>
    <xdr:sp macro="" textlink="">
      <xdr:nvSpPr>
        <xdr:cNvPr id="828" name="楕円 827"/>
        <xdr:cNvSpPr/>
      </xdr:nvSpPr>
      <xdr:spPr>
        <a:xfrm>
          <a:off x="20383500" y="94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159516</xdr:rowOff>
    </xdr:from>
    <xdr:ext cx="534377" cy="259045"/>
    <xdr:sp macro="" textlink="">
      <xdr:nvSpPr>
        <xdr:cNvPr id="829" name="テキスト ボックス 828"/>
        <xdr:cNvSpPr txBox="1"/>
      </xdr:nvSpPr>
      <xdr:spPr>
        <a:xfrm>
          <a:off x="20167111" y="92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53861</xdr:rowOff>
    </xdr:from>
    <xdr:to>
      <xdr:col>102</xdr:col>
      <xdr:colOff>165100</xdr:colOff>
      <xdr:row>55</xdr:row>
      <xdr:rowOff>155461</xdr:rowOff>
    </xdr:to>
    <xdr:sp macro="" textlink="">
      <xdr:nvSpPr>
        <xdr:cNvPr id="830" name="楕円 829"/>
        <xdr:cNvSpPr/>
      </xdr:nvSpPr>
      <xdr:spPr>
        <a:xfrm>
          <a:off x="19494500" y="94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538</xdr:rowOff>
    </xdr:from>
    <xdr:ext cx="534377" cy="259045"/>
    <xdr:sp macro="" textlink="">
      <xdr:nvSpPr>
        <xdr:cNvPr id="831" name="テキスト ボックス 830"/>
        <xdr:cNvSpPr txBox="1"/>
      </xdr:nvSpPr>
      <xdr:spPr>
        <a:xfrm>
          <a:off x="19278111" y="925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66726</xdr:rowOff>
    </xdr:from>
    <xdr:to>
      <xdr:col>98</xdr:col>
      <xdr:colOff>38100</xdr:colOff>
      <xdr:row>55</xdr:row>
      <xdr:rowOff>168326</xdr:rowOff>
    </xdr:to>
    <xdr:sp macro="" textlink="">
      <xdr:nvSpPr>
        <xdr:cNvPr id="832" name="楕円 831"/>
        <xdr:cNvSpPr/>
      </xdr:nvSpPr>
      <xdr:spPr>
        <a:xfrm>
          <a:off x="18605500" y="94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13403</xdr:rowOff>
    </xdr:from>
    <xdr:ext cx="534377" cy="259045"/>
    <xdr:sp macro="" textlink="">
      <xdr:nvSpPr>
        <xdr:cNvPr id="833" name="テキスト ボックス 832"/>
        <xdr:cNvSpPr txBox="1"/>
      </xdr:nvSpPr>
      <xdr:spPr>
        <a:xfrm>
          <a:off x="18389111" y="92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66146</xdr:rowOff>
    </xdr:from>
    <xdr:to>
      <xdr:col>116</xdr:col>
      <xdr:colOff>63500</xdr:colOff>
      <xdr:row>76</xdr:row>
      <xdr:rowOff>69461</xdr:rowOff>
    </xdr:to>
    <xdr:cxnSp macro="">
      <xdr:nvCxnSpPr>
        <xdr:cNvPr id="860" name="直線コネクタ 859"/>
        <xdr:cNvCxnSpPr/>
      </xdr:nvCxnSpPr>
      <xdr:spPr>
        <a:xfrm flipV="1">
          <a:off x="21323300" y="13096346"/>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69461</xdr:rowOff>
    </xdr:from>
    <xdr:to>
      <xdr:col>111</xdr:col>
      <xdr:colOff>177800</xdr:colOff>
      <xdr:row>76</xdr:row>
      <xdr:rowOff>72890</xdr:rowOff>
    </xdr:to>
    <xdr:cxnSp macro="">
      <xdr:nvCxnSpPr>
        <xdr:cNvPr id="863" name="直線コネクタ 862"/>
        <xdr:cNvCxnSpPr/>
      </xdr:nvCxnSpPr>
      <xdr:spPr>
        <a:xfrm flipV="1">
          <a:off x="20434300" y="1309966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72890</xdr:rowOff>
    </xdr:from>
    <xdr:to>
      <xdr:col>107</xdr:col>
      <xdr:colOff>50800</xdr:colOff>
      <xdr:row>76</xdr:row>
      <xdr:rowOff>87537</xdr:rowOff>
    </xdr:to>
    <xdr:cxnSp macro="">
      <xdr:nvCxnSpPr>
        <xdr:cNvPr id="866" name="直線コネクタ 865"/>
        <xdr:cNvCxnSpPr/>
      </xdr:nvCxnSpPr>
      <xdr:spPr>
        <a:xfrm flipV="1">
          <a:off x="19545300" y="13103090"/>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86615</xdr:rowOff>
    </xdr:from>
    <xdr:to>
      <xdr:col>102</xdr:col>
      <xdr:colOff>114300</xdr:colOff>
      <xdr:row>76</xdr:row>
      <xdr:rowOff>87537</xdr:rowOff>
    </xdr:to>
    <xdr:cxnSp macro="">
      <xdr:nvCxnSpPr>
        <xdr:cNvPr id="869" name="直線コネクタ 868"/>
        <xdr:cNvCxnSpPr/>
      </xdr:nvCxnSpPr>
      <xdr:spPr>
        <a:xfrm>
          <a:off x="18656300" y="13116815"/>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15346</xdr:rowOff>
    </xdr:from>
    <xdr:to>
      <xdr:col>116</xdr:col>
      <xdr:colOff>114300</xdr:colOff>
      <xdr:row>76</xdr:row>
      <xdr:rowOff>116946</xdr:rowOff>
    </xdr:to>
    <xdr:sp macro="" textlink="">
      <xdr:nvSpPr>
        <xdr:cNvPr id="879" name="楕円 878"/>
        <xdr:cNvSpPr/>
      </xdr:nvSpPr>
      <xdr:spPr>
        <a:xfrm>
          <a:off x="22110700" y="130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38223</xdr:rowOff>
    </xdr:from>
    <xdr:ext cx="534377" cy="259045"/>
    <xdr:sp macro="" textlink="">
      <xdr:nvSpPr>
        <xdr:cNvPr id="880" name="繰出金該当値テキスト"/>
        <xdr:cNvSpPr txBox="1"/>
      </xdr:nvSpPr>
      <xdr:spPr>
        <a:xfrm>
          <a:off x="22212300" y="1289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18661</xdr:rowOff>
    </xdr:from>
    <xdr:to>
      <xdr:col>112</xdr:col>
      <xdr:colOff>38100</xdr:colOff>
      <xdr:row>76</xdr:row>
      <xdr:rowOff>120261</xdr:rowOff>
    </xdr:to>
    <xdr:sp macro="" textlink="">
      <xdr:nvSpPr>
        <xdr:cNvPr id="881" name="楕円 880"/>
        <xdr:cNvSpPr/>
      </xdr:nvSpPr>
      <xdr:spPr>
        <a:xfrm>
          <a:off x="21272500" y="130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111388</xdr:rowOff>
    </xdr:from>
    <xdr:ext cx="534377" cy="259045"/>
    <xdr:sp macro="" textlink="">
      <xdr:nvSpPr>
        <xdr:cNvPr id="882" name="テキスト ボックス 881"/>
        <xdr:cNvSpPr txBox="1"/>
      </xdr:nvSpPr>
      <xdr:spPr>
        <a:xfrm>
          <a:off x="21056111" y="131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22090</xdr:rowOff>
    </xdr:from>
    <xdr:to>
      <xdr:col>107</xdr:col>
      <xdr:colOff>101600</xdr:colOff>
      <xdr:row>76</xdr:row>
      <xdr:rowOff>123690</xdr:rowOff>
    </xdr:to>
    <xdr:sp macro="" textlink="">
      <xdr:nvSpPr>
        <xdr:cNvPr id="883" name="楕円 882"/>
        <xdr:cNvSpPr/>
      </xdr:nvSpPr>
      <xdr:spPr>
        <a:xfrm>
          <a:off x="20383500" y="130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114817</xdr:rowOff>
    </xdr:from>
    <xdr:ext cx="534377" cy="259045"/>
    <xdr:sp macro="" textlink="">
      <xdr:nvSpPr>
        <xdr:cNvPr id="884" name="テキスト ボックス 883"/>
        <xdr:cNvSpPr txBox="1"/>
      </xdr:nvSpPr>
      <xdr:spPr>
        <a:xfrm>
          <a:off x="20167111" y="1314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36737</xdr:rowOff>
    </xdr:from>
    <xdr:to>
      <xdr:col>102</xdr:col>
      <xdr:colOff>165100</xdr:colOff>
      <xdr:row>76</xdr:row>
      <xdr:rowOff>138337</xdr:rowOff>
    </xdr:to>
    <xdr:sp macro="" textlink="">
      <xdr:nvSpPr>
        <xdr:cNvPr id="885" name="楕円 884"/>
        <xdr:cNvSpPr/>
      </xdr:nvSpPr>
      <xdr:spPr>
        <a:xfrm>
          <a:off x="19494500" y="1306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129464</xdr:rowOff>
    </xdr:from>
    <xdr:ext cx="534377" cy="259045"/>
    <xdr:sp macro="" textlink="">
      <xdr:nvSpPr>
        <xdr:cNvPr id="886" name="テキスト ボックス 885"/>
        <xdr:cNvSpPr txBox="1"/>
      </xdr:nvSpPr>
      <xdr:spPr>
        <a:xfrm>
          <a:off x="19278111" y="1315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35815</xdr:rowOff>
    </xdr:from>
    <xdr:to>
      <xdr:col>98</xdr:col>
      <xdr:colOff>38100</xdr:colOff>
      <xdr:row>76</xdr:row>
      <xdr:rowOff>137415</xdr:rowOff>
    </xdr:to>
    <xdr:sp macro="" textlink="">
      <xdr:nvSpPr>
        <xdr:cNvPr id="887" name="楕円 886"/>
        <xdr:cNvSpPr/>
      </xdr:nvSpPr>
      <xdr:spPr>
        <a:xfrm>
          <a:off x="18605500" y="130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128542</xdr:rowOff>
    </xdr:from>
    <xdr:ext cx="534377" cy="259045"/>
    <xdr:sp macro="" textlink="">
      <xdr:nvSpPr>
        <xdr:cNvPr id="888" name="テキスト ボックス 887"/>
        <xdr:cNvSpPr txBox="1"/>
      </xdr:nvSpPr>
      <xdr:spPr>
        <a:xfrm>
          <a:off x="18389111" y="131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人件費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人事院勧告による増</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物件費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行政運営上必要不可欠な電算管理業務（システム利用料等）の委託費が多岐に渡っていることによる増。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維持補修費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除雪経費は</a:t>
          </a:r>
          <a:r>
            <a:rPr kumimoji="0" lang="ja-JP" altLang="en-US" sz="1100" b="0" i="0" u="none" strike="noStrike" kern="0" cap="none" spc="0" normalizeH="0" baseline="0" noProof="0">
              <a:ln>
                <a:noFill/>
              </a:ln>
              <a:solidFill>
                <a:prstClr val="black"/>
              </a:solidFill>
              <a:effectLst/>
              <a:uLnTx/>
              <a:uFillTx/>
              <a:latin typeface="+mn-lt"/>
              <a:ea typeface="+mn-ea"/>
              <a:cs typeface="+mn-cs"/>
            </a:rPr>
            <a:t>比較的少なかった令和</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年度と比較して約２倍となったことによる増。</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公債費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減債基金から</a:t>
          </a:r>
          <a:r>
            <a:rPr kumimoji="0" lang="en-US" altLang="ja-JP" sz="1100" b="0" i="0" u="none" strike="noStrike" kern="0" cap="none" spc="0" normalizeH="0" baseline="0" noProof="0">
              <a:ln>
                <a:noFill/>
              </a:ln>
              <a:solidFill>
                <a:prstClr val="black"/>
              </a:solidFill>
              <a:effectLst/>
              <a:uLnTx/>
              <a:uFillTx/>
              <a:latin typeface="+mn-lt"/>
              <a:ea typeface="+mn-ea"/>
              <a:cs typeface="+mn-cs"/>
            </a:rPr>
            <a:t>537</a:t>
          </a:r>
          <a:r>
            <a:rPr kumimoji="0" lang="ja-JP" altLang="en-US" sz="1100" b="0" i="0" u="none" strike="noStrike" kern="0" cap="none" spc="0" normalizeH="0" baseline="0" noProof="0">
              <a:ln>
                <a:noFill/>
              </a:ln>
              <a:solidFill>
                <a:prstClr val="black"/>
              </a:solidFill>
              <a:effectLst/>
              <a:uLnTx/>
              <a:uFillTx/>
              <a:latin typeface="+mn-lt"/>
              <a:ea typeface="+mn-ea"/>
              <a:cs typeface="+mn-cs"/>
            </a:rPr>
            <a:t>百万円を取り崩し、臨時財政対策債</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件の繰上償還を実施したことによる大幅増。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3,865
3,845
340.96
7,850,124
7,780,410
42,028
3,813,960
6,720,514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33268</xdr:rowOff>
    </xdr:from>
    <xdr:to>
      <xdr:col>24</xdr:col>
      <xdr:colOff>63500</xdr:colOff>
      <xdr:row>37</xdr:row>
      <xdr:rowOff>83407</xdr:rowOff>
    </xdr:to>
    <xdr:cxnSp macro="">
      <xdr:nvCxnSpPr>
        <xdr:cNvPr id="60" name="直線コネクタ 59"/>
        <xdr:cNvCxnSpPr/>
      </xdr:nvCxnSpPr>
      <xdr:spPr>
        <a:xfrm flipV="1">
          <a:off x="3797300" y="6376918"/>
          <a:ext cx="8382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83407</xdr:rowOff>
    </xdr:from>
    <xdr:to>
      <xdr:col>19</xdr:col>
      <xdr:colOff>177800</xdr:colOff>
      <xdr:row>37</xdr:row>
      <xdr:rowOff>85312</xdr:rowOff>
    </xdr:to>
    <xdr:cxnSp macro="">
      <xdr:nvCxnSpPr>
        <xdr:cNvPr id="63" name="直線コネクタ 62"/>
        <xdr:cNvCxnSpPr/>
      </xdr:nvCxnSpPr>
      <xdr:spPr>
        <a:xfrm flipV="1">
          <a:off x="2908300" y="642705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85312</xdr:rowOff>
    </xdr:from>
    <xdr:to>
      <xdr:col>15</xdr:col>
      <xdr:colOff>50800</xdr:colOff>
      <xdr:row>37</xdr:row>
      <xdr:rowOff>92608</xdr:rowOff>
    </xdr:to>
    <xdr:cxnSp macro="">
      <xdr:nvCxnSpPr>
        <xdr:cNvPr id="66" name="直線コネクタ 65"/>
        <xdr:cNvCxnSpPr/>
      </xdr:nvCxnSpPr>
      <xdr:spPr>
        <a:xfrm flipV="1">
          <a:off x="2019300" y="6428962"/>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92608</xdr:rowOff>
    </xdr:from>
    <xdr:to>
      <xdr:col>10</xdr:col>
      <xdr:colOff>114300</xdr:colOff>
      <xdr:row>37</xdr:row>
      <xdr:rowOff>101295</xdr:rowOff>
    </xdr:to>
    <xdr:cxnSp macro="">
      <xdr:nvCxnSpPr>
        <xdr:cNvPr id="69" name="直線コネクタ 68"/>
        <xdr:cNvCxnSpPr/>
      </xdr:nvCxnSpPr>
      <xdr:spPr>
        <a:xfrm flipV="1">
          <a:off x="1130300" y="643625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153918</xdr:rowOff>
    </xdr:from>
    <xdr:to>
      <xdr:col>24</xdr:col>
      <xdr:colOff>114300</xdr:colOff>
      <xdr:row>37</xdr:row>
      <xdr:rowOff>84068</xdr:rowOff>
    </xdr:to>
    <xdr:sp macro="" textlink="">
      <xdr:nvSpPr>
        <xdr:cNvPr id="79" name="楕円 78"/>
        <xdr:cNvSpPr/>
      </xdr:nvSpPr>
      <xdr:spPr>
        <a:xfrm>
          <a:off x="4584700" y="632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132345</xdr:rowOff>
    </xdr:from>
    <xdr:ext cx="534377" cy="259045"/>
    <xdr:sp macro="" textlink="">
      <xdr:nvSpPr>
        <xdr:cNvPr id="80" name="議会費該当値テキスト"/>
        <xdr:cNvSpPr txBox="1"/>
      </xdr:nvSpPr>
      <xdr:spPr>
        <a:xfrm>
          <a:off x="4686300" y="63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32607</xdr:rowOff>
    </xdr:from>
    <xdr:to>
      <xdr:col>20</xdr:col>
      <xdr:colOff>38100</xdr:colOff>
      <xdr:row>37</xdr:row>
      <xdr:rowOff>134207</xdr:rowOff>
    </xdr:to>
    <xdr:sp macro="" textlink="">
      <xdr:nvSpPr>
        <xdr:cNvPr id="81" name="楕円 80"/>
        <xdr:cNvSpPr/>
      </xdr:nvSpPr>
      <xdr:spPr>
        <a:xfrm>
          <a:off x="3746500" y="63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125334</xdr:rowOff>
    </xdr:from>
    <xdr:ext cx="534377" cy="259045"/>
    <xdr:sp macro="" textlink="">
      <xdr:nvSpPr>
        <xdr:cNvPr id="82" name="テキスト ボックス 81"/>
        <xdr:cNvSpPr txBox="1"/>
      </xdr:nvSpPr>
      <xdr:spPr>
        <a:xfrm>
          <a:off x="3530111" y="64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34512</xdr:rowOff>
    </xdr:from>
    <xdr:to>
      <xdr:col>15</xdr:col>
      <xdr:colOff>101600</xdr:colOff>
      <xdr:row>37</xdr:row>
      <xdr:rowOff>136112</xdr:rowOff>
    </xdr:to>
    <xdr:sp macro="" textlink="">
      <xdr:nvSpPr>
        <xdr:cNvPr id="83" name="楕円 82"/>
        <xdr:cNvSpPr/>
      </xdr:nvSpPr>
      <xdr:spPr>
        <a:xfrm>
          <a:off x="2857500" y="63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127240</xdr:rowOff>
    </xdr:from>
    <xdr:ext cx="534377" cy="259045"/>
    <xdr:sp macro="" textlink="">
      <xdr:nvSpPr>
        <xdr:cNvPr id="84" name="テキスト ボックス 83"/>
        <xdr:cNvSpPr txBox="1"/>
      </xdr:nvSpPr>
      <xdr:spPr>
        <a:xfrm>
          <a:off x="2641111" y="647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41808</xdr:rowOff>
    </xdr:from>
    <xdr:to>
      <xdr:col>10</xdr:col>
      <xdr:colOff>165100</xdr:colOff>
      <xdr:row>37</xdr:row>
      <xdr:rowOff>143408</xdr:rowOff>
    </xdr:to>
    <xdr:sp macro="" textlink="">
      <xdr:nvSpPr>
        <xdr:cNvPr id="85" name="楕円 84"/>
        <xdr:cNvSpPr/>
      </xdr:nvSpPr>
      <xdr:spPr>
        <a:xfrm>
          <a:off x="1968500" y="638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134535</xdr:rowOff>
    </xdr:from>
    <xdr:ext cx="534377" cy="259045"/>
    <xdr:sp macro="" textlink="">
      <xdr:nvSpPr>
        <xdr:cNvPr id="86" name="テキスト ボックス 85"/>
        <xdr:cNvSpPr txBox="1"/>
      </xdr:nvSpPr>
      <xdr:spPr>
        <a:xfrm>
          <a:off x="1752111" y="64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50495</xdr:rowOff>
    </xdr:from>
    <xdr:to>
      <xdr:col>6</xdr:col>
      <xdr:colOff>38100</xdr:colOff>
      <xdr:row>37</xdr:row>
      <xdr:rowOff>152095</xdr:rowOff>
    </xdr:to>
    <xdr:sp macro="" textlink="">
      <xdr:nvSpPr>
        <xdr:cNvPr id="87" name="楕円 86"/>
        <xdr:cNvSpPr/>
      </xdr:nvSpPr>
      <xdr:spPr>
        <a:xfrm>
          <a:off x="1079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143222</xdr:rowOff>
    </xdr:from>
    <xdr:ext cx="534377" cy="259045"/>
    <xdr:sp macro="" textlink="">
      <xdr:nvSpPr>
        <xdr:cNvPr id="88" name="テキスト ボックス 87"/>
        <xdr:cNvSpPr txBox="1"/>
      </xdr:nvSpPr>
      <xdr:spPr>
        <a:xfrm>
          <a:off x="863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1422</xdr:rowOff>
    </xdr:from>
    <xdr:to>
      <xdr:col>24</xdr:col>
      <xdr:colOff>63500</xdr:colOff>
      <xdr:row>58</xdr:row>
      <xdr:rowOff>19406</xdr:rowOff>
    </xdr:to>
    <xdr:cxnSp macro="">
      <xdr:nvCxnSpPr>
        <xdr:cNvPr id="115" name="直線コネクタ 114"/>
        <xdr:cNvCxnSpPr/>
      </xdr:nvCxnSpPr>
      <xdr:spPr>
        <a:xfrm flipV="1">
          <a:off x="3797300" y="9945522"/>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3246</xdr:rowOff>
    </xdr:from>
    <xdr:to>
      <xdr:col>19</xdr:col>
      <xdr:colOff>177800</xdr:colOff>
      <xdr:row>58</xdr:row>
      <xdr:rowOff>19406</xdr:rowOff>
    </xdr:to>
    <xdr:cxnSp macro="">
      <xdr:nvCxnSpPr>
        <xdr:cNvPr id="118" name="直線コネクタ 117"/>
        <xdr:cNvCxnSpPr/>
      </xdr:nvCxnSpPr>
      <xdr:spPr>
        <a:xfrm>
          <a:off x="2908300" y="9947346"/>
          <a:ext cx="889000" cy="1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138626</xdr:rowOff>
    </xdr:from>
    <xdr:to>
      <xdr:col>15</xdr:col>
      <xdr:colOff>50800</xdr:colOff>
      <xdr:row>58</xdr:row>
      <xdr:rowOff>3246</xdr:rowOff>
    </xdr:to>
    <xdr:cxnSp macro="">
      <xdr:nvCxnSpPr>
        <xdr:cNvPr id="121" name="直線コネクタ 120"/>
        <xdr:cNvCxnSpPr/>
      </xdr:nvCxnSpPr>
      <xdr:spPr>
        <a:xfrm>
          <a:off x="2019300" y="9911276"/>
          <a:ext cx="889000" cy="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106870</xdr:rowOff>
    </xdr:from>
    <xdr:to>
      <xdr:col>10</xdr:col>
      <xdr:colOff>114300</xdr:colOff>
      <xdr:row>57</xdr:row>
      <xdr:rowOff>138626</xdr:rowOff>
    </xdr:to>
    <xdr:cxnSp macro="">
      <xdr:nvCxnSpPr>
        <xdr:cNvPr id="124" name="直線コネクタ 123"/>
        <xdr:cNvCxnSpPr/>
      </xdr:nvCxnSpPr>
      <xdr:spPr>
        <a:xfrm>
          <a:off x="1130300" y="9879520"/>
          <a:ext cx="889000" cy="3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122072</xdr:rowOff>
    </xdr:from>
    <xdr:to>
      <xdr:col>24</xdr:col>
      <xdr:colOff>114300</xdr:colOff>
      <xdr:row>58</xdr:row>
      <xdr:rowOff>52222</xdr:rowOff>
    </xdr:to>
    <xdr:sp macro="" textlink="">
      <xdr:nvSpPr>
        <xdr:cNvPr id="134" name="楕円 133"/>
        <xdr:cNvSpPr/>
      </xdr:nvSpPr>
      <xdr:spPr>
        <a:xfrm>
          <a:off x="4584700" y="98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59225</xdr:rowOff>
    </xdr:from>
    <xdr:ext cx="599010" cy="259045"/>
    <xdr:sp macro="" textlink="">
      <xdr:nvSpPr>
        <xdr:cNvPr id="135" name="総務費該当値テキスト"/>
        <xdr:cNvSpPr txBox="1"/>
      </xdr:nvSpPr>
      <xdr:spPr>
        <a:xfrm>
          <a:off x="4686300" y="983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140056</xdr:rowOff>
    </xdr:from>
    <xdr:to>
      <xdr:col>20</xdr:col>
      <xdr:colOff>38100</xdr:colOff>
      <xdr:row>58</xdr:row>
      <xdr:rowOff>70206</xdr:rowOff>
    </xdr:to>
    <xdr:sp macro="" textlink="">
      <xdr:nvSpPr>
        <xdr:cNvPr id="136" name="楕円 135"/>
        <xdr:cNvSpPr/>
      </xdr:nvSpPr>
      <xdr:spPr>
        <a:xfrm>
          <a:off x="3746500" y="99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61333</xdr:rowOff>
    </xdr:from>
    <xdr:ext cx="599010" cy="259045"/>
    <xdr:sp macro="" textlink="">
      <xdr:nvSpPr>
        <xdr:cNvPr id="137" name="テキスト ボックス 136"/>
        <xdr:cNvSpPr txBox="1"/>
      </xdr:nvSpPr>
      <xdr:spPr>
        <a:xfrm>
          <a:off x="3497795" y="1000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123896</xdr:rowOff>
    </xdr:from>
    <xdr:to>
      <xdr:col>15</xdr:col>
      <xdr:colOff>101600</xdr:colOff>
      <xdr:row>58</xdr:row>
      <xdr:rowOff>54046</xdr:rowOff>
    </xdr:to>
    <xdr:sp macro="" textlink="">
      <xdr:nvSpPr>
        <xdr:cNvPr id="138" name="楕円 137"/>
        <xdr:cNvSpPr/>
      </xdr:nvSpPr>
      <xdr:spPr>
        <a:xfrm>
          <a:off x="2857500" y="98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45173</xdr:rowOff>
    </xdr:from>
    <xdr:ext cx="599010" cy="259045"/>
    <xdr:sp macro="" textlink="">
      <xdr:nvSpPr>
        <xdr:cNvPr id="139" name="テキスト ボックス 138"/>
        <xdr:cNvSpPr txBox="1"/>
      </xdr:nvSpPr>
      <xdr:spPr>
        <a:xfrm>
          <a:off x="2608795" y="998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87826</xdr:rowOff>
    </xdr:from>
    <xdr:to>
      <xdr:col>10</xdr:col>
      <xdr:colOff>165100</xdr:colOff>
      <xdr:row>58</xdr:row>
      <xdr:rowOff>17976</xdr:rowOff>
    </xdr:to>
    <xdr:sp macro="" textlink="">
      <xdr:nvSpPr>
        <xdr:cNvPr id="140" name="楕円 139"/>
        <xdr:cNvSpPr/>
      </xdr:nvSpPr>
      <xdr:spPr>
        <a:xfrm>
          <a:off x="1968500" y="98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34503</xdr:rowOff>
    </xdr:from>
    <xdr:ext cx="599010" cy="259045"/>
    <xdr:sp macro="" textlink="">
      <xdr:nvSpPr>
        <xdr:cNvPr id="141" name="テキスト ボックス 140"/>
        <xdr:cNvSpPr txBox="1"/>
      </xdr:nvSpPr>
      <xdr:spPr>
        <a:xfrm>
          <a:off x="1719795" y="963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56070</xdr:rowOff>
    </xdr:from>
    <xdr:to>
      <xdr:col>6</xdr:col>
      <xdr:colOff>38100</xdr:colOff>
      <xdr:row>57</xdr:row>
      <xdr:rowOff>157670</xdr:rowOff>
    </xdr:to>
    <xdr:sp macro="" textlink="">
      <xdr:nvSpPr>
        <xdr:cNvPr id="142" name="楕円 141"/>
        <xdr:cNvSpPr/>
      </xdr:nvSpPr>
      <xdr:spPr>
        <a:xfrm>
          <a:off x="1079500" y="98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2747</xdr:rowOff>
    </xdr:from>
    <xdr:ext cx="599010" cy="259045"/>
    <xdr:sp macro="" textlink="">
      <xdr:nvSpPr>
        <xdr:cNvPr id="143" name="テキスト ボックス 142"/>
        <xdr:cNvSpPr txBox="1"/>
      </xdr:nvSpPr>
      <xdr:spPr>
        <a:xfrm>
          <a:off x="830795" y="960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10776</xdr:rowOff>
    </xdr:from>
    <xdr:to>
      <xdr:col>24</xdr:col>
      <xdr:colOff>63500</xdr:colOff>
      <xdr:row>76</xdr:row>
      <xdr:rowOff>37036</xdr:rowOff>
    </xdr:to>
    <xdr:cxnSp macro="">
      <xdr:nvCxnSpPr>
        <xdr:cNvPr id="175" name="直線コネクタ 174"/>
        <xdr:cNvCxnSpPr/>
      </xdr:nvCxnSpPr>
      <xdr:spPr>
        <a:xfrm flipV="1">
          <a:off x="3797300" y="13040976"/>
          <a:ext cx="838200" cy="2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37036</xdr:rowOff>
    </xdr:from>
    <xdr:to>
      <xdr:col>19</xdr:col>
      <xdr:colOff>177800</xdr:colOff>
      <xdr:row>76</xdr:row>
      <xdr:rowOff>99721</xdr:rowOff>
    </xdr:to>
    <xdr:cxnSp macro="">
      <xdr:nvCxnSpPr>
        <xdr:cNvPr id="178" name="直線コネクタ 177"/>
        <xdr:cNvCxnSpPr/>
      </xdr:nvCxnSpPr>
      <xdr:spPr>
        <a:xfrm flipV="1">
          <a:off x="2908300" y="13067236"/>
          <a:ext cx="889000" cy="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99721</xdr:rowOff>
    </xdr:from>
    <xdr:to>
      <xdr:col>15</xdr:col>
      <xdr:colOff>50800</xdr:colOff>
      <xdr:row>76</xdr:row>
      <xdr:rowOff>100544</xdr:rowOff>
    </xdr:to>
    <xdr:cxnSp macro="">
      <xdr:nvCxnSpPr>
        <xdr:cNvPr id="181" name="直線コネクタ 180"/>
        <xdr:cNvCxnSpPr/>
      </xdr:nvCxnSpPr>
      <xdr:spPr>
        <a:xfrm flipV="1">
          <a:off x="2019300" y="1312992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100544</xdr:rowOff>
    </xdr:from>
    <xdr:to>
      <xdr:col>10</xdr:col>
      <xdr:colOff>114300</xdr:colOff>
      <xdr:row>76</xdr:row>
      <xdr:rowOff>166469</xdr:rowOff>
    </xdr:to>
    <xdr:cxnSp macro="">
      <xdr:nvCxnSpPr>
        <xdr:cNvPr id="184" name="直線コネクタ 183"/>
        <xdr:cNvCxnSpPr/>
      </xdr:nvCxnSpPr>
      <xdr:spPr>
        <a:xfrm flipV="1">
          <a:off x="1130300" y="13130744"/>
          <a:ext cx="889000" cy="6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131426</xdr:rowOff>
    </xdr:from>
    <xdr:to>
      <xdr:col>24</xdr:col>
      <xdr:colOff>114300</xdr:colOff>
      <xdr:row>76</xdr:row>
      <xdr:rowOff>61576</xdr:rowOff>
    </xdr:to>
    <xdr:sp macro="" textlink="">
      <xdr:nvSpPr>
        <xdr:cNvPr id="194" name="楕円 193"/>
        <xdr:cNvSpPr/>
      </xdr:nvSpPr>
      <xdr:spPr>
        <a:xfrm>
          <a:off x="4584700" y="129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109853</xdr:rowOff>
    </xdr:from>
    <xdr:ext cx="599010" cy="259045"/>
    <xdr:sp macro="" textlink="">
      <xdr:nvSpPr>
        <xdr:cNvPr id="195" name="民生費該当値テキスト"/>
        <xdr:cNvSpPr txBox="1"/>
      </xdr:nvSpPr>
      <xdr:spPr>
        <a:xfrm>
          <a:off x="4686300" y="129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157686</xdr:rowOff>
    </xdr:from>
    <xdr:to>
      <xdr:col>20</xdr:col>
      <xdr:colOff>38100</xdr:colOff>
      <xdr:row>76</xdr:row>
      <xdr:rowOff>87836</xdr:rowOff>
    </xdr:to>
    <xdr:sp macro="" textlink="">
      <xdr:nvSpPr>
        <xdr:cNvPr id="196" name="楕円 195"/>
        <xdr:cNvSpPr/>
      </xdr:nvSpPr>
      <xdr:spPr>
        <a:xfrm>
          <a:off x="3746500" y="1301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104363</xdr:rowOff>
    </xdr:from>
    <xdr:ext cx="599010" cy="259045"/>
    <xdr:sp macro="" textlink="">
      <xdr:nvSpPr>
        <xdr:cNvPr id="197" name="テキスト ボックス 196"/>
        <xdr:cNvSpPr txBox="1"/>
      </xdr:nvSpPr>
      <xdr:spPr>
        <a:xfrm>
          <a:off x="3497795" y="1279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48921</xdr:rowOff>
    </xdr:from>
    <xdr:to>
      <xdr:col>15</xdr:col>
      <xdr:colOff>101600</xdr:colOff>
      <xdr:row>76</xdr:row>
      <xdr:rowOff>150521</xdr:rowOff>
    </xdr:to>
    <xdr:sp macro="" textlink="">
      <xdr:nvSpPr>
        <xdr:cNvPr id="198" name="楕円 197"/>
        <xdr:cNvSpPr/>
      </xdr:nvSpPr>
      <xdr:spPr>
        <a:xfrm>
          <a:off x="2857500" y="130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167048</xdr:rowOff>
    </xdr:from>
    <xdr:ext cx="599010" cy="259045"/>
    <xdr:sp macro="" textlink="">
      <xdr:nvSpPr>
        <xdr:cNvPr id="199" name="テキスト ボックス 198"/>
        <xdr:cNvSpPr txBox="1"/>
      </xdr:nvSpPr>
      <xdr:spPr>
        <a:xfrm>
          <a:off x="2608795" y="128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49744</xdr:rowOff>
    </xdr:from>
    <xdr:to>
      <xdr:col>10</xdr:col>
      <xdr:colOff>165100</xdr:colOff>
      <xdr:row>76</xdr:row>
      <xdr:rowOff>151344</xdr:rowOff>
    </xdr:to>
    <xdr:sp macro="" textlink="">
      <xdr:nvSpPr>
        <xdr:cNvPr id="200" name="楕円 199"/>
        <xdr:cNvSpPr/>
      </xdr:nvSpPr>
      <xdr:spPr>
        <a:xfrm>
          <a:off x="1968500" y="1307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142471</xdr:rowOff>
    </xdr:from>
    <xdr:ext cx="599010" cy="259045"/>
    <xdr:sp macro="" textlink="">
      <xdr:nvSpPr>
        <xdr:cNvPr id="201" name="テキスト ボックス 200"/>
        <xdr:cNvSpPr txBox="1"/>
      </xdr:nvSpPr>
      <xdr:spPr>
        <a:xfrm>
          <a:off x="1719795" y="1317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115669</xdr:rowOff>
    </xdr:from>
    <xdr:to>
      <xdr:col>6</xdr:col>
      <xdr:colOff>38100</xdr:colOff>
      <xdr:row>77</xdr:row>
      <xdr:rowOff>45819</xdr:rowOff>
    </xdr:to>
    <xdr:sp macro="" textlink="">
      <xdr:nvSpPr>
        <xdr:cNvPr id="202" name="楕円 201"/>
        <xdr:cNvSpPr/>
      </xdr:nvSpPr>
      <xdr:spPr>
        <a:xfrm>
          <a:off x="1079500" y="131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62346</xdr:rowOff>
    </xdr:from>
    <xdr:ext cx="599010" cy="259045"/>
    <xdr:sp macro="" textlink="">
      <xdr:nvSpPr>
        <xdr:cNvPr id="203" name="テキスト ボックス 202"/>
        <xdr:cNvSpPr txBox="1"/>
      </xdr:nvSpPr>
      <xdr:spPr>
        <a:xfrm>
          <a:off x="830795" y="129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135875</xdr:rowOff>
    </xdr:from>
    <xdr:to>
      <xdr:col>24</xdr:col>
      <xdr:colOff>63500</xdr:colOff>
      <xdr:row>96</xdr:row>
      <xdr:rowOff>147410</xdr:rowOff>
    </xdr:to>
    <xdr:cxnSp macro="">
      <xdr:nvCxnSpPr>
        <xdr:cNvPr id="232" name="直線コネクタ 231"/>
        <xdr:cNvCxnSpPr/>
      </xdr:nvCxnSpPr>
      <xdr:spPr>
        <a:xfrm flipV="1">
          <a:off x="3797300" y="16595075"/>
          <a:ext cx="838200" cy="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147410</xdr:rowOff>
    </xdr:from>
    <xdr:to>
      <xdr:col>19</xdr:col>
      <xdr:colOff>177800</xdr:colOff>
      <xdr:row>97</xdr:row>
      <xdr:rowOff>54690</xdr:rowOff>
    </xdr:to>
    <xdr:cxnSp macro="">
      <xdr:nvCxnSpPr>
        <xdr:cNvPr id="235" name="直線コネクタ 234"/>
        <xdr:cNvCxnSpPr/>
      </xdr:nvCxnSpPr>
      <xdr:spPr>
        <a:xfrm flipV="1">
          <a:off x="2908300" y="16606610"/>
          <a:ext cx="8890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32393</xdr:rowOff>
    </xdr:from>
    <xdr:to>
      <xdr:col>15</xdr:col>
      <xdr:colOff>50800</xdr:colOff>
      <xdr:row>97</xdr:row>
      <xdr:rowOff>54690</xdr:rowOff>
    </xdr:to>
    <xdr:cxnSp macro="">
      <xdr:nvCxnSpPr>
        <xdr:cNvPr id="238" name="直線コネクタ 237"/>
        <xdr:cNvCxnSpPr/>
      </xdr:nvCxnSpPr>
      <xdr:spPr>
        <a:xfrm>
          <a:off x="2019300" y="16663043"/>
          <a:ext cx="889000" cy="2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32393</xdr:rowOff>
    </xdr:from>
    <xdr:to>
      <xdr:col>10</xdr:col>
      <xdr:colOff>114300</xdr:colOff>
      <xdr:row>97</xdr:row>
      <xdr:rowOff>60678</xdr:rowOff>
    </xdr:to>
    <xdr:cxnSp macro="">
      <xdr:nvCxnSpPr>
        <xdr:cNvPr id="241" name="直線コネクタ 240"/>
        <xdr:cNvCxnSpPr/>
      </xdr:nvCxnSpPr>
      <xdr:spPr>
        <a:xfrm flipV="1">
          <a:off x="1130300" y="16663043"/>
          <a:ext cx="889000" cy="2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85075</xdr:rowOff>
    </xdr:from>
    <xdr:to>
      <xdr:col>24</xdr:col>
      <xdr:colOff>114300</xdr:colOff>
      <xdr:row>97</xdr:row>
      <xdr:rowOff>15225</xdr:rowOff>
    </xdr:to>
    <xdr:sp macro="" textlink="">
      <xdr:nvSpPr>
        <xdr:cNvPr id="251" name="楕円 250"/>
        <xdr:cNvSpPr/>
      </xdr:nvSpPr>
      <xdr:spPr>
        <a:xfrm>
          <a:off x="4584700" y="165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107952</xdr:rowOff>
    </xdr:from>
    <xdr:ext cx="599010" cy="259045"/>
    <xdr:sp macro="" textlink="">
      <xdr:nvSpPr>
        <xdr:cNvPr id="252" name="衛生費該当値テキスト"/>
        <xdr:cNvSpPr txBox="1"/>
      </xdr:nvSpPr>
      <xdr:spPr>
        <a:xfrm>
          <a:off x="4686300" y="163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96610</xdr:rowOff>
    </xdr:from>
    <xdr:to>
      <xdr:col>20</xdr:col>
      <xdr:colOff>38100</xdr:colOff>
      <xdr:row>97</xdr:row>
      <xdr:rowOff>26760</xdr:rowOff>
    </xdr:to>
    <xdr:sp macro="" textlink="">
      <xdr:nvSpPr>
        <xdr:cNvPr id="253" name="楕円 252"/>
        <xdr:cNvSpPr/>
      </xdr:nvSpPr>
      <xdr:spPr>
        <a:xfrm>
          <a:off x="3746500" y="165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43287</xdr:rowOff>
    </xdr:from>
    <xdr:ext cx="599010" cy="259045"/>
    <xdr:sp macro="" textlink="">
      <xdr:nvSpPr>
        <xdr:cNvPr id="254" name="テキスト ボックス 253"/>
        <xdr:cNvSpPr txBox="1"/>
      </xdr:nvSpPr>
      <xdr:spPr>
        <a:xfrm>
          <a:off x="3497795" y="1633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3890</xdr:rowOff>
    </xdr:from>
    <xdr:to>
      <xdr:col>15</xdr:col>
      <xdr:colOff>101600</xdr:colOff>
      <xdr:row>97</xdr:row>
      <xdr:rowOff>105490</xdr:rowOff>
    </xdr:to>
    <xdr:sp macro="" textlink="">
      <xdr:nvSpPr>
        <xdr:cNvPr id="255" name="楕円 254"/>
        <xdr:cNvSpPr/>
      </xdr:nvSpPr>
      <xdr:spPr>
        <a:xfrm>
          <a:off x="2857500" y="166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122017</xdr:rowOff>
    </xdr:from>
    <xdr:ext cx="599010" cy="259045"/>
    <xdr:sp macro="" textlink="">
      <xdr:nvSpPr>
        <xdr:cNvPr id="256" name="テキスト ボックス 255"/>
        <xdr:cNvSpPr txBox="1"/>
      </xdr:nvSpPr>
      <xdr:spPr>
        <a:xfrm>
          <a:off x="2608795" y="1640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153043</xdr:rowOff>
    </xdr:from>
    <xdr:to>
      <xdr:col>10</xdr:col>
      <xdr:colOff>165100</xdr:colOff>
      <xdr:row>97</xdr:row>
      <xdr:rowOff>83193</xdr:rowOff>
    </xdr:to>
    <xdr:sp macro="" textlink="">
      <xdr:nvSpPr>
        <xdr:cNvPr id="257" name="楕円 256"/>
        <xdr:cNvSpPr/>
      </xdr:nvSpPr>
      <xdr:spPr>
        <a:xfrm>
          <a:off x="1968500" y="166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99720</xdr:rowOff>
    </xdr:from>
    <xdr:ext cx="599010" cy="259045"/>
    <xdr:sp macro="" textlink="">
      <xdr:nvSpPr>
        <xdr:cNvPr id="258" name="テキスト ボックス 257"/>
        <xdr:cNvSpPr txBox="1"/>
      </xdr:nvSpPr>
      <xdr:spPr>
        <a:xfrm>
          <a:off x="1719795" y="1638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9878</xdr:rowOff>
    </xdr:from>
    <xdr:to>
      <xdr:col>6</xdr:col>
      <xdr:colOff>38100</xdr:colOff>
      <xdr:row>97</xdr:row>
      <xdr:rowOff>111478</xdr:rowOff>
    </xdr:to>
    <xdr:sp macro="" textlink="">
      <xdr:nvSpPr>
        <xdr:cNvPr id="259" name="楕円 258"/>
        <xdr:cNvSpPr/>
      </xdr:nvSpPr>
      <xdr:spPr>
        <a:xfrm>
          <a:off x="1079500" y="1664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128005</xdr:rowOff>
    </xdr:from>
    <xdr:ext cx="599010" cy="259045"/>
    <xdr:sp macro="" textlink="">
      <xdr:nvSpPr>
        <xdr:cNvPr id="260" name="テキスト ボックス 259"/>
        <xdr:cNvSpPr txBox="1"/>
      </xdr:nvSpPr>
      <xdr:spPr>
        <a:xfrm>
          <a:off x="830795" y="1641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31595</xdr:rowOff>
    </xdr:from>
    <xdr:to>
      <xdr:col>55</xdr:col>
      <xdr:colOff>0</xdr:colOff>
      <xdr:row>56</xdr:row>
      <xdr:rowOff>116904</xdr:rowOff>
    </xdr:to>
    <xdr:cxnSp macro="">
      <xdr:nvCxnSpPr>
        <xdr:cNvPr id="346" name="直線コネクタ 345"/>
        <xdr:cNvCxnSpPr/>
      </xdr:nvCxnSpPr>
      <xdr:spPr>
        <a:xfrm flipV="1">
          <a:off x="9639300" y="9632795"/>
          <a:ext cx="838200" cy="8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89099</xdr:rowOff>
    </xdr:from>
    <xdr:to>
      <xdr:col>50</xdr:col>
      <xdr:colOff>114300</xdr:colOff>
      <xdr:row>56</xdr:row>
      <xdr:rowOff>116904</xdr:rowOff>
    </xdr:to>
    <xdr:cxnSp macro="">
      <xdr:nvCxnSpPr>
        <xdr:cNvPr id="349" name="直線コネクタ 348"/>
        <xdr:cNvCxnSpPr/>
      </xdr:nvCxnSpPr>
      <xdr:spPr>
        <a:xfrm>
          <a:off x="8750300" y="9690299"/>
          <a:ext cx="889000" cy="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523</xdr:rowOff>
    </xdr:from>
    <xdr:to>
      <xdr:col>45</xdr:col>
      <xdr:colOff>177800</xdr:colOff>
      <xdr:row>56</xdr:row>
      <xdr:rowOff>89099</xdr:rowOff>
    </xdr:to>
    <xdr:cxnSp macro="">
      <xdr:nvCxnSpPr>
        <xdr:cNvPr id="352" name="直線コネクタ 351"/>
        <xdr:cNvCxnSpPr/>
      </xdr:nvCxnSpPr>
      <xdr:spPr>
        <a:xfrm>
          <a:off x="7861300" y="9601723"/>
          <a:ext cx="889000" cy="8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523</xdr:rowOff>
    </xdr:from>
    <xdr:to>
      <xdr:col>41</xdr:col>
      <xdr:colOff>50800</xdr:colOff>
      <xdr:row>56</xdr:row>
      <xdr:rowOff>63091</xdr:rowOff>
    </xdr:to>
    <xdr:cxnSp macro="">
      <xdr:nvCxnSpPr>
        <xdr:cNvPr id="355" name="直線コネクタ 354"/>
        <xdr:cNvCxnSpPr/>
      </xdr:nvCxnSpPr>
      <xdr:spPr>
        <a:xfrm flipV="1">
          <a:off x="6972300" y="9601723"/>
          <a:ext cx="889000" cy="6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152245</xdr:rowOff>
    </xdr:from>
    <xdr:to>
      <xdr:col>55</xdr:col>
      <xdr:colOff>50800</xdr:colOff>
      <xdr:row>56</xdr:row>
      <xdr:rowOff>82395</xdr:rowOff>
    </xdr:to>
    <xdr:sp macro="" textlink="">
      <xdr:nvSpPr>
        <xdr:cNvPr id="365" name="楕円 364"/>
        <xdr:cNvSpPr/>
      </xdr:nvSpPr>
      <xdr:spPr>
        <a:xfrm>
          <a:off x="10426700" y="95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3672</xdr:rowOff>
    </xdr:from>
    <xdr:ext cx="599010" cy="259045"/>
    <xdr:sp macro="" textlink="">
      <xdr:nvSpPr>
        <xdr:cNvPr id="366" name="農林水産業費該当値テキスト"/>
        <xdr:cNvSpPr txBox="1"/>
      </xdr:nvSpPr>
      <xdr:spPr>
        <a:xfrm>
          <a:off x="10528300" y="943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66104</xdr:rowOff>
    </xdr:from>
    <xdr:to>
      <xdr:col>50</xdr:col>
      <xdr:colOff>165100</xdr:colOff>
      <xdr:row>56</xdr:row>
      <xdr:rowOff>167704</xdr:rowOff>
    </xdr:to>
    <xdr:sp macro="" textlink="">
      <xdr:nvSpPr>
        <xdr:cNvPr id="367" name="楕円 366"/>
        <xdr:cNvSpPr/>
      </xdr:nvSpPr>
      <xdr:spPr>
        <a:xfrm>
          <a:off x="9588500" y="96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12781</xdr:rowOff>
    </xdr:from>
    <xdr:ext cx="599010" cy="259045"/>
    <xdr:sp macro="" textlink="">
      <xdr:nvSpPr>
        <xdr:cNvPr id="368" name="テキスト ボックス 367"/>
        <xdr:cNvSpPr txBox="1"/>
      </xdr:nvSpPr>
      <xdr:spPr>
        <a:xfrm>
          <a:off x="9339795" y="944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38299</xdr:rowOff>
    </xdr:from>
    <xdr:to>
      <xdr:col>46</xdr:col>
      <xdr:colOff>38100</xdr:colOff>
      <xdr:row>56</xdr:row>
      <xdr:rowOff>139899</xdr:rowOff>
    </xdr:to>
    <xdr:sp macro="" textlink="">
      <xdr:nvSpPr>
        <xdr:cNvPr id="369" name="楕円 368"/>
        <xdr:cNvSpPr/>
      </xdr:nvSpPr>
      <xdr:spPr>
        <a:xfrm>
          <a:off x="8699500" y="96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156426</xdr:rowOff>
    </xdr:from>
    <xdr:ext cx="599010" cy="259045"/>
    <xdr:sp macro="" textlink="">
      <xdr:nvSpPr>
        <xdr:cNvPr id="370" name="テキスト ボックス 369"/>
        <xdr:cNvSpPr txBox="1"/>
      </xdr:nvSpPr>
      <xdr:spPr>
        <a:xfrm>
          <a:off x="8450795" y="94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121173</xdr:rowOff>
    </xdr:from>
    <xdr:to>
      <xdr:col>41</xdr:col>
      <xdr:colOff>101600</xdr:colOff>
      <xdr:row>56</xdr:row>
      <xdr:rowOff>51323</xdr:rowOff>
    </xdr:to>
    <xdr:sp macro="" textlink="">
      <xdr:nvSpPr>
        <xdr:cNvPr id="371" name="楕円 370"/>
        <xdr:cNvSpPr/>
      </xdr:nvSpPr>
      <xdr:spPr>
        <a:xfrm>
          <a:off x="7810500" y="95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67850</xdr:rowOff>
    </xdr:from>
    <xdr:ext cx="599010" cy="259045"/>
    <xdr:sp macro="" textlink="">
      <xdr:nvSpPr>
        <xdr:cNvPr id="372" name="テキスト ボックス 371"/>
        <xdr:cNvSpPr txBox="1"/>
      </xdr:nvSpPr>
      <xdr:spPr>
        <a:xfrm>
          <a:off x="7561795" y="932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12291</xdr:rowOff>
    </xdr:from>
    <xdr:to>
      <xdr:col>36</xdr:col>
      <xdr:colOff>165100</xdr:colOff>
      <xdr:row>56</xdr:row>
      <xdr:rowOff>113891</xdr:rowOff>
    </xdr:to>
    <xdr:sp macro="" textlink="">
      <xdr:nvSpPr>
        <xdr:cNvPr id="373" name="楕円 372"/>
        <xdr:cNvSpPr/>
      </xdr:nvSpPr>
      <xdr:spPr>
        <a:xfrm>
          <a:off x="6921500" y="96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130418</xdr:rowOff>
    </xdr:from>
    <xdr:ext cx="599010" cy="259045"/>
    <xdr:sp macro="" textlink="">
      <xdr:nvSpPr>
        <xdr:cNvPr id="374" name="テキスト ボックス 373"/>
        <xdr:cNvSpPr txBox="1"/>
      </xdr:nvSpPr>
      <xdr:spPr>
        <a:xfrm>
          <a:off x="6672795" y="93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61130</xdr:rowOff>
    </xdr:from>
    <xdr:to>
      <xdr:col>55</xdr:col>
      <xdr:colOff>0</xdr:colOff>
      <xdr:row>78</xdr:row>
      <xdr:rowOff>130518</xdr:rowOff>
    </xdr:to>
    <xdr:cxnSp macro="">
      <xdr:nvCxnSpPr>
        <xdr:cNvPr id="403" name="直線コネクタ 402"/>
        <xdr:cNvCxnSpPr/>
      </xdr:nvCxnSpPr>
      <xdr:spPr>
        <a:xfrm>
          <a:off x="9639300" y="13434230"/>
          <a:ext cx="838200" cy="6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14839</xdr:rowOff>
    </xdr:from>
    <xdr:to>
      <xdr:col>50</xdr:col>
      <xdr:colOff>114300</xdr:colOff>
      <xdr:row>78</xdr:row>
      <xdr:rowOff>61130</xdr:rowOff>
    </xdr:to>
    <xdr:cxnSp macro="">
      <xdr:nvCxnSpPr>
        <xdr:cNvPr id="406" name="直線コネクタ 405"/>
        <xdr:cNvCxnSpPr/>
      </xdr:nvCxnSpPr>
      <xdr:spPr>
        <a:xfrm>
          <a:off x="8750300" y="13387939"/>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14839</xdr:rowOff>
    </xdr:from>
    <xdr:to>
      <xdr:col>45</xdr:col>
      <xdr:colOff>177800</xdr:colOff>
      <xdr:row>78</xdr:row>
      <xdr:rowOff>39332</xdr:rowOff>
    </xdr:to>
    <xdr:cxnSp macro="">
      <xdr:nvCxnSpPr>
        <xdr:cNvPr id="409" name="直線コネクタ 408"/>
        <xdr:cNvCxnSpPr/>
      </xdr:nvCxnSpPr>
      <xdr:spPr>
        <a:xfrm flipV="1">
          <a:off x="7861300" y="133879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39332</xdr:rowOff>
    </xdr:from>
    <xdr:to>
      <xdr:col>41</xdr:col>
      <xdr:colOff>50800</xdr:colOff>
      <xdr:row>78</xdr:row>
      <xdr:rowOff>107628</xdr:rowOff>
    </xdr:to>
    <xdr:cxnSp macro="">
      <xdr:nvCxnSpPr>
        <xdr:cNvPr id="412" name="直線コネクタ 411"/>
        <xdr:cNvCxnSpPr/>
      </xdr:nvCxnSpPr>
      <xdr:spPr>
        <a:xfrm flipV="1">
          <a:off x="6972300" y="13412432"/>
          <a:ext cx="889000" cy="6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79718</xdr:rowOff>
    </xdr:from>
    <xdr:to>
      <xdr:col>55</xdr:col>
      <xdr:colOff>50800</xdr:colOff>
      <xdr:row>79</xdr:row>
      <xdr:rowOff>9868</xdr:rowOff>
    </xdr:to>
    <xdr:sp macro="" textlink="">
      <xdr:nvSpPr>
        <xdr:cNvPr id="422" name="楕円 421"/>
        <xdr:cNvSpPr/>
      </xdr:nvSpPr>
      <xdr:spPr>
        <a:xfrm>
          <a:off x="10426700" y="134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166095</xdr:rowOff>
    </xdr:from>
    <xdr:ext cx="534377" cy="259045"/>
    <xdr:sp macro="" textlink="">
      <xdr:nvSpPr>
        <xdr:cNvPr id="423" name="商工費該当値テキスト"/>
        <xdr:cNvSpPr txBox="1"/>
      </xdr:nvSpPr>
      <xdr:spPr>
        <a:xfrm>
          <a:off x="10528300" y="133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10330</xdr:rowOff>
    </xdr:from>
    <xdr:to>
      <xdr:col>50</xdr:col>
      <xdr:colOff>165100</xdr:colOff>
      <xdr:row>78</xdr:row>
      <xdr:rowOff>111930</xdr:rowOff>
    </xdr:to>
    <xdr:sp macro="" textlink="">
      <xdr:nvSpPr>
        <xdr:cNvPr id="424" name="楕円 423"/>
        <xdr:cNvSpPr/>
      </xdr:nvSpPr>
      <xdr:spPr>
        <a:xfrm>
          <a:off x="9588500" y="1338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103057</xdr:rowOff>
    </xdr:from>
    <xdr:ext cx="534377" cy="259045"/>
    <xdr:sp macro="" textlink="">
      <xdr:nvSpPr>
        <xdr:cNvPr id="425" name="テキスト ボックス 424"/>
        <xdr:cNvSpPr txBox="1"/>
      </xdr:nvSpPr>
      <xdr:spPr>
        <a:xfrm>
          <a:off x="9372111" y="1347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135489</xdr:rowOff>
    </xdr:from>
    <xdr:to>
      <xdr:col>46</xdr:col>
      <xdr:colOff>38100</xdr:colOff>
      <xdr:row>78</xdr:row>
      <xdr:rowOff>65639</xdr:rowOff>
    </xdr:to>
    <xdr:sp macro="" textlink="">
      <xdr:nvSpPr>
        <xdr:cNvPr id="426" name="楕円 425"/>
        <xdr:cNvSpPr/>
      </xdr:nvSpPr>
      <xdr:spPr>
        <a:xfrm>
          <a:off x="86995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56766</xdr:rowOff>
    </xdr:from>
    <xdr:ext cx="534377" cy="259045"/>
    <xdr:sp macro="" textlink="">
      <xdr:nvSpPr>
        <xdr:cNvPr id="427" name="テキスト ボックス 426"/>
        <xdr:cNvSpPr txBox="1"/>
      </xdr:nvSpPr>
      <xdr:spPr>
        <a:xfrm>
          <a:off x="8483111" y="134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159982</xdr:rowOff>
    </xdr:from>
    <xdr:to>
      <xdr:col>41</xdr:col>
      <xdr:colOff>101600</xdr:colOff>
      <xdr:row>78</xdr:row>
      <xdr:rowOff>90132</xdr:rowOff>
    </xdr:to>
    <xdr:sp macro="" textlink="">
      <xdr:nvSpPr>
        <xdr:cNvPr id="428" name="楕円 427"/>
        <xdr:cNvSpPr/>
      </xdr:nvSpPr>
      <xdr:spPr>
        <a:xfrm>
          <a:off x="7810500" y="133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81259</xdr:rowOff>
    </xdr:from>
    <xdr:ext cx="534377" cy="259045"/>
    <xdr:sp macro="" textlink="">
      <xdr:nvSpPr>
        <xdr:cNvPr id="429" name="テキスト ボックス 428"/>
        <xdr:cNvSpPr txBox="1"/>
      </xdr:nvSpPr>
      <xdr:spPr>
        <a:xfrm>
          <a:off x="7594111" y="134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56828</xdr:rowOff>
    </xdr:from>
    <xdr:to>
      <xdr:col>36</xdr:col>
      <xdr:colOff>165100</xdr:colOff>
      <xdr:row>78</xdr:row>
      <xdr:rowOff>158428</xdr:rowOff>
    </xdr:to>
    <xdr:sp macro="" textlink="">
      <xdr:nvSpPr>
        <xdr:cNvPr id="430" name="楕円 429"/>
        <xdr:cNvSpPr/>
      </xdr:nvSpPr>
      <xdr:spPr>
        <a:xfrm>
          <a:off x="6921500" y="134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149555</xdr:rowOff>
    </xdr:from>
    <xdr:ext cx="534377" cy="259045"/>
    <xdr:sp macro="" textlink="">
      <xdr:nvSpPr>
        <xdr:cNvPr id="431" name="テキスト ボックス 430"/>
        <xdr:cNvSpPr txBox="1"/>
      </xdr:nvSpPr>
      <xdr:spPr>
        <a:xfrm>
          <a:off x="6705111" y="135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122236</xdr:rowOff>
    </xdr:from>
    <xdr:to>
      <xdr:col>55</xdr:col>
      <xdr:colOff>0</xdr:colOff>
      <xdr:row>98</xdr:row>
      <xdr:rowOff>33835</xdr:rowOff>
    </xdr:to>
    <xdr:cxnSp macro="">
      <xdr:nvCxnSpPr>
        <xdr:cNvPr id="462" name="直線コネクタ 461"/>
        <xdr:cNvCxnSpPr/>
      </xdr:nvCxnSpPr>
      <xdr:spPr>
        <a:xfrm flipV="1">
          <a:off x="9639300" y="16752886"/>
          <a:ext cx="838200" cy="8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4056</xdr:rowOff>
    </xdr:from>
    <xdr:to>
      <xdr:col>50</xdr:col>
      <xdr:colOff>114300</xdr:colOff>
      <xdr:row>98</xdr:row>
      <xdr:rowOff>33835</xdr:rowOff>
    </xdr:to>
    <xdr:cxnSp macro="">
      <xdr:nvCxnSpPr>
        <xdr:cNvPr id="465" name="直線コネクタ 464"/>
        <xdr:cNvCxnSpPr/>
      </xdr:nvCxnSpPr>
      <xdr:spPr>
        <a:xfrm>
          <a:off x="8750300" y="16806156"/>
          <a:ext cx="88900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4056</xdr:rowOff>
    </xdr:from>
    <xdr:to>
      <xdr:col>45</xdr:col>
      <xdr:colOff>177800</xdr:colOff>
      <xdr:row>98</xdr:row>
      <xdr:rowOff>36130</xdr:rowOff>
    </xdr:to>
    <xdr:cxnSp macro="">
      <xdr:nvCxnSpPr>
        <xdr:cNvPr id="468" name="直線コネクタ 467"/>
        <xdr:cNvCxnSpPr/>
      </xdr:nvCxnSpPr>
      <xdr:spPr>
        <a:xfrm flipV="1">
          <a:off x="7861300" y="16806156"/>
          <a:ext cx="889000" cy="3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36130</xdr:rowOff>
    </xdr:from>
    <xdr:to>
      <xdr:col>41</xdr:col>
      <xdr:colOff>50800</xdr:colOff>
      <xdr:row>98</xdr:row>
      <xdr:rowOff>37978</xdr:rowOff>
    </xdr:to>
    <xdr:cxnSp macro="">
      <xdr:nvCxnSpPr>
        <xdr:cNvPr id="471" name="直線コネクタ 470"/>
        <xdr:cNvCxnSpPr/>
      </xdr:nvCxnSpPr>
      <xdr:spPr>
        <a:xfrm flipV="1">
          <a:off x="6972300" y="1683823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71436</xdr:rowOff>
    </xdr:from>
    <xdr:to>
      <xdr:col>55</xdr:col>
      <xdr:colOff>50800</xdr:colOff>
      <xdr:row>98</xdr:row>
      <xdr:rowOff>1586</xdr:rowOff>
    </xdr:to>
    <xdr:sp macro="" textlink="">
      <xdr:nvSpPr>
        <xdr:cNvPr id="481" name="楕円 480"/>
        <xdr:cNvSpPr/>
      </xdr:nvSpPr>
      <xdr:spPr>
        <a:xfrm>
          <a:off x="10426700" y="1670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94313</xdr:rowOff>
    </xdr:from>
    <xdr:ext cx="599010" cy="259045"/>
    <xdr:sp macro="" textlink="">
      <xdr:nvSpPr>
        <xdr:cNvPr id="482" name="土木費該当値テキスト"/>
        <xdr:cNvSpPr txBox="1"/>
      </xdr:nvSpPr>
      <xdr:spPr>
        <a:xfrm>
          <a:off x="10528300" y="165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154485</xdr:rowOff>
    </xdr:from>
    <xdr:to>
      <xdr:col>50</xdr:col>
      <xdr:colOff>165100</xdr:colOff>
      <xdr:row>98</xdr:row>
      <xdr:rowOff>84635</xdr:rowOff>
    </xdr:to>
    <xdr:sp macro="" textlink="">
      <xdr:nvSpPr>
        <xdr:cNvPr id="483" name="楕円 482"/>
        <xdr:cNvSpPr/>
      </xdr:nvSpPr>
      <xdr:spPr>
        <a:xfrm>
          <a:off x="9588500" y="167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75762</xdr:rowOff>
    </xdr:from>
    <xdr:ext cx="599010" cy="259045"/>
    <xdr:sp macro="" textlink="">
      <xdr:nvSpPr>
        <xdr:cNvPr id="484" name="テキスト ボックス 483"/>
        <xdr:cNvSpPr txBox="1"/>
      </xdr:nvSpPr>
      <xdr:spPr>
        <a:xfrm>
          <a:off x="9339795" y="1687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124706</xdr:rowOff>
    </xdr:from>
    <xdr:to>
      <xdr:col>46</xdr:col>
      <xdr:colOff>38100</xdr:colOff>
      <xdr:row>98</xdr:row>
      <xdr:rowOff>54856</xdr:rowOff>
    </xdr:to>
    <xdr:sp macro="" textlink="">
      <xdr:nvSpPr>
        <xdr:cNvPr id="485" name="楕円 484"/>
        <xdr:cNvSpPr/>
      </xdr:nvSpPr>
      <xdr:spPr>
        <a:xfrm>
          <a:off x="8699500" y="16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45983</xdr:rowOff>
    </xdr:from>
    <xdr:ext cx="599010" cy="259045"/>
    <xdr:sp macro="" textlink="">
      <xdr:nvSpPr>
        <xdr:cNvPr id="486" name="テキスト ボックス 485"/>
        <xdr:cNvSpPr txBox="1"/>
      </xdr:nvSpPr>
      <xdr:spPr>
        <a:xfrm>
          <a:off x="8450795" y="1684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156780</xdr:rowOff>
    </xdr:from>
    <xdr:to>
      <xdr:col>41</xdr:col>
      <xdr:colOff>101600</xdr:colOff>
      <xdr:row>98</xdr:row>
      <xdr:rowOff>86930</xdr:rowOff>
    </xdr:to>
    <xdr:sp macro="" textlink="">
      <xdr:nvSpPr>
        <xdr:cNvPr id="487" name="楕円 486"/>
        <xdr:cNvSpPr/>
      </xdr:nvSpPr>
      <xdr:spPr>
        <a:xfrm>
          <a:off x="7810500" y="1678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78057</xdr:rowOff>
    </xdr:from>
    <xdr:ext cx="599010" cy="259045"/>
    <xdr:sp macro="" textlink="">
      <xdr:nvSpPr>
        <xdr:cNvPr id="488" name="テキスト ボックス 487"/>
        <xdr:cNvSpPr txBox="1"/>
      </xdr:nvSpPr>
      <xdr:spPr>
        <a:xfrm>
          <a:off x="7561795" y="1688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158628</xdr:rowOff>
    </xdr:from>
    <xdr:to>
      <xdr:col>36</xdr:col>
      <xdr:colOff>165100</xdr:colOff>
      <xdr:row>98</xdr:row>
      <xdr:rowOff>88778</xdr:rowOff>
    </xdr:to>
    <xdr:sp macro="" textlink="">
      <xdr:nvSpPr>
        <xdr:cNvPr id="489" name="楕円 488"/>
        <xdr:cNvSpPr/>
      </xdr:nvSpPr>
      <xdr:spPr>
        <a:xfrm>
          <a:off x="6921500" y="167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79905</xdr:rowOff>
    </xdr:from>
    <xdr:ext cx="599010" cy="259045"/>
    <xdr:sp macro="" textlink="">
      <xdr:nvSpPr>
        <xdr:cNvPr id="490" name="テキスト ボックス 489"/>
        <xdr:cNvSpPr txBox="1"/>
      </xdr:nvSpPr>
      <xdr:spPr>
        <a:xfrm>
          <a:off x="6672795" y="1688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860</xdr:rowOff>
    </xdr:from>
    <xdr:to>
      <xdr:col>85</xdr:col>
      <xdr:colOff>127000</xdr:colOff>
      <xdr:row>38</xdr:row>
      <xdr:rowOff>83396</xdr:rowOff>
    </xdr:to>
    <xdr:cxnSp macro="">
      <xdr:nvCxnSpPr>
        <xdr:cNvPr id="519" name="直線コネクタ 518"/>
        <xdr:cNvCxnSpPr/>
      </xdr:nvCxnSpPr>
      <xdr:spPr>
        <a:xfrm flipV="1">
          <a:off x="15481300" y="6515960"/>
          <a:ext cx="838200" cy="8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71284</xdr:rowOff>
    </xdr:from>
    <xdr:to>
      <xdr:col>81</xdr:col>
      <xdr:colOff>50800</xdr:colOff>
      <xdr:row>38</xdr:row>
      <xdr:rowOff>83396</xdr:rowOff>
    </xdr:to>
    <xdr:cxnSp macro="">
      <xdr:nvCxnSpPr>
        <xdr:cNvPr id="522" name="直線コネクタ 521"/>
        <xdr:cNvCxnSpPr/>
      </xdr:nvCxnSpPr>
      <xdr:spPr>
        <a:xfrm>
          <a:off x="14592300" y="6586384"/>
          <a:ext cx="889000" cy="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71284</xdr:rowOff>
    </xdr:from>
    <xdr:to>
      <xdr:col>76</xdr:col>
      <xdr:colOff>114300</xdr:colOff>
      <xdr:row>38</xdr:row>
      <xdr:rowOff>97275</xdr:rowOff>
    </xdr:to>
    <xdr:cxnSp macro="">
      <xdr:nvCxnSpPr>
        <xdr:cNvPr id="525" name="直線コネクタ 524"/>
        <xdr:cNvCxnSpPr/>
      </xdr:nvCxnSpPr>
      <xdr:spPr>
        <a:xfrm flipV="1">
          <a:off x="13703300" y="6586384"/>
          <a:ext cx="889000" cy="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88375</xdr:rowOff>
    </xdr:from>
    <xdr:to>
      <xdr:col>71</xdr:col>
      <xdr:colOff>177800</xdr:colOff>
      <xdr:row>38</xdr:row>
      <xdr:rowOff>97275</xdr:rowOff>
    </xdr:to>
    <xdr:cxnSp macro="">
      <xdr:nvCxnSpPr>
        <xdr:cNvPr id="528" name="直線コネクタ 527"/>
        <xdr:cNvCxnSpPr/>
      </xdr:nvCxnSpPr>
      <xdr:spPr>
        <a:xfrm>
          <a:off x="12814300" y="6603475"/>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121510</xdr:rowOff>
    </xdr:from>
    <xdr:to>
      <xdr:col>85</xdr:col>
      <xdr:colOff>177800</xdr:colOff>
      <xdr:row>38</xdr:row>
      <xdr:rowOff>51660</xdr:rowOff>
    </xdr:to>
    <xdr:sp macro="" textlink="">
      <xdr:nvSpPr>
        <xdr:cNvPr id="538" name="楕円 537"/>
        <xdr:cNvSpPr/>
      </xdr:nvSpPr>
      <xdr:spPr>
        <a:xfrm>
          <a:off x="16268700" y="646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99937</xdr:rowOff>
    </xdr:from>
    <xdr:ext cx="534377" cy="259045"/>
    <xdr:sp macro="" textlink="">
      <xdr:nvSpPr>
        <xdr:cNvPr id="539" name="消防費該当値テキスト"/>
        <xdr:cNvSpPr txBox="1"/>
      </xdr:nvSpPr>
      <xdr:spPr>
        <a:xfrm>
          <a:off x="16370300" y="64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32596</xdr:rowOff>
    </xdr:from>
    <xdr:to>
      <xdr:col>81</xdr:col>
      <xdr:colOff>101600</xdr:colOff>
      <xdr:row>38</xdr:row>
      <xdr:rowOff>134196</xdr:rowOff>
    </xdr:to>
    <xdr:sp macro="" textlink="">
      <xdr:nvSpPr>
        <xdr:cNvPr id="540" name="楕円 539"/>
        <xdr:cNvSpPr/>
      </xdr:nvSpPr>
      <xdr:spPr>
        <a:xfrm>
          <a:off x="15430500" y="65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125323</xdr:rowOff>
    </xdr:from>
    <xdr:ext cx="534377" cy="259045"/>
    <xdr:sp macro="" textlink="">
      <xdr:nvSpPr>
        <xdr:cNvPr id="541" name="テキスト ボックス 540"/>
        <xdr:cNvSpPr txBox="1"/>
      </xdr:nvSpPr>
      <xdr:spPr>
        <a:xfrm>
          <a:off x="15214111" y="664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20484</xdr:rowOff>
    </xdr:from>
    <xdr:to>
      <xdr:col>76</xdr:col>
      <xdr:colOff>165100</xdr:colOff>
      <xdr:row>38</xdr:row>
      <xdr:rowOff>122084</xdr:rowOff>
    </xdr:to>
    <xdr:sp macro="" textlink="">
      <xdr:nvSpPr>
        <xdr:cNvPr id="542" name="楕円 541"/>
        <xdr:cNvSpPr/>
      </xdr:nvSpPr>
      <xdr:spPr>
        <a:xfrm>
          <a:off x="14541500" y="65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113211</xdr:rowOff>
    </xdr:from>
    <xdr:ext cx="534377" cy="259045"/>
    <xdr:sp macro="" textlink="">
      <xdr:nvSpPr>
        <xdr:cNvPr id="543" name="テキスト ボックス 542"/>
        <xdr:cNvSpPr txBox="1"/>
      </xdr:nvSpPr>
      <xdr:spPr>
        <a:xfrm>
          <a:off x="14325111" y="66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46475</xdr:rowOff>
    </xdr:from>
    <xdr:to>
      <xdr:col>72</xdr:col>
      <xdr:colOff>38100</xdr:colOff>
      <xdr:row>38</xdr:row>
      <xdr:rowOff>148075</xdr:rowOff>
    </xdr:to>
    <xdr:sp macro="" textlink="">
      <xdr:nvSpPr>
        <xdr:cNvPr id="544" name="楕円 543"/>
        <xdr:cNvSpPr/>
      </xdr:nvSpPr>
      <xdr:spPr>
        <a:xfrm>
          <a:off x="13652500" y="6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139202</xdr:rowOff>
    </xdr:from>
    <xdr:ext cx="534377" cy="259045"/>
    <xdr:sp macro="" textlink="">
      <xdr:nvSpPr>
        <xdr:cNvPr id="545" name="テキスト ボックス 544"/>
        <xdr:cNvSpPr txBox="1"/>
      </xdr:nvSpPr>
      <xdr:spPr>
        <a:xfrm>
          <a:off x="13436111" y="66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37575</xdr:rowOff>
    </xdr:from>
    <xdr:to>
      <xdr:col>67</xdr:col>
      <xdr:colOff>101600</xdr:colOff>
      <xdr:row>38</xdr:row>
      <xdr:rowOff>139175</xdr:rowOff>
    </xdr:to>
    <xdr:sp macro="" textlink="">
      <xdr:nvSpPr>
        <xdr:cNvPr id="546" name="楕円 545"/>
        <xdr:cNvSpPr/>
      </xdr:nvSpPr>
      <xdr:spPr>
        <a:xfrm>
          <a:off x="12763500" y="65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130302</xdr:rowOff>
    </xdr:from>
    <xdr:ext cx="534377" cy="259045"/>
    <xdr:sp macro="" textlink="">
      <xdr:nvSpPr>
        <xdr:cNvPr id="547" name="テキスト ボックス 546"/>
        <xdr:cNvSpPr txBox="1"/>
      </xdr:nvSpPr>
      <xdr:spPr>
        <a:xfrm>
          <a:off x="12547111" y="66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85437</xdr:rowOff>
    </xdr:from>
    <xdr:to>
      <xdr:col>85</xdr:col>
      <xdr:colOff>127000</xdr:colOff>
      <xdr:row>58</xdr:row>
      <xdr:rowOff>87200</xdr:rowOff>
    </xdr:to>
    <xdr:cxnSp macro="">
      <xdr:nvCxnSpPr>
        <xdr:cNvPr id="578" name="直線コネクタ 577"/>
        <xdr:cNvCxnSpPr/>
      </xdr:nvCxnSpPr>
      <xdr:spPr>
        <a:xfrm flipV="1">
          <a:off x="15481300" y="10029537"/>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87200</xdr:rowOff>
    </xdr:from>
    <xdr:to>
      <xdr:col>81</xdr:col>
      <xdr:colOff>50800</xdr:colOff>
      <xdr:row>58</xdr:row>
      <xdr:rowOff>88874</xdr:rowOff>
    </xdr:to>
    <xdr:cxnSp macro="">
      <xdr:nvCxnSpPr>
        <xdr:cNvPr id="581" name="直線コネクタ 580"/>
        <xdr:cNvCxnSpPr/>
      </xdr:nvCxnSpPr>
      <xdr:spPr>
        <a:xfrm flipV="1">
          <a:off x="14592300" y="10031300"/>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88874</xdr:rowOff>
    </xdr:from>
    <xdr:to>
      <xdr:col>76</xdr:col>
      <xdr:colOff>114300</xdr:colOff>
      <xdr:row>58</xdr:row>
      <xdr:rowOff>122937</xdr:rowOff>
    </xdr:to>
    <xdr:cxnSp macro="">
      <xdr:nvCxnSpPr>
        <xdr:cNvPr id="584" name="直線コネクタ 583"/>
        <xdr:cNvCxnSpPr/>
      </xdr:nvCxnSpPr>
      <xdr:spPr>
        <a:xfrm flipV="1">
          <a:off x="13703300" y="10032974"/>
          <a:ext cx="889000" cy="3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113622</xdr:rowOff>
    </xdr:from>
    <xdr:to>
      <xdr:col>71</xdr:col>
      <xdr:colOff>177800</xdr:colOff>
      <xdr:row>58</xdr:row>
      <xdr:rowOff>122937</xdr:rowOff>
    </xdr:to>
    <xdr:cxnSp macro="">
      <xdr:nvCxnSpPr>
        <xdr:cNvPr id="587" name="直線コネクタ 586"/>
        <xdr:cNvCxnSpPr/>
      </xdr:nvCxnSpPr>
      <xdr:spPr>
        <a:xfrm>
          <a:off x="12814300" y="10057722"/>
          <a:ext cx="8890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34637</xdr:rowOff>
    </xdr:from>
    <xdr:to>
      <xdr:col>85</xdr:col>
      <xdr:colOff>177800</xdr:colOff>
      <xdr:row>58</xdr:row>
      <xdr:rowOff>136237</xdr:rowOff>
    </xdr:to>
    <xdr:sp macro="" textlink="">
      <xdr:nvSpPr>
        <xdr:cNvPr id="597" name="楕円 596"/>
        <xdr:cNvSpPr/>
      </xdr:nvSpPr>
      <xdr:spPr>
        <a:xfrm>
          <a:off x="16268700" y="99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121014</xdr:rowOff>
    </xdr:from>
    <xdr:ext cx="599010" cy="259045"/>
    <xdr:sp macro="" textlink="">
      <xdr:nvSpPr>
        <xdr:cNvPr id="598" name="教育費該当値テキスト"/>
        <xdr:cNvSpPr txBox="1"/>
      </xdr:nvSpPr>
      <xdr:spPr>
        <a:xfrm>
          <a:off x="16370300" y="989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36400</xdr:rowOff>
    </xdr:from>
    <xdr:to>
      <xdr:col>81</xdr:col>
      <xdr:colOff>101600</xdr:colOff>
      <xdr:row>58</xdr:row>
      <xdr:rowOff>138000</xdr:rowOff>
    </xdr:to>
    <xdr:sp macro="" textlink="">
      <xdr:nvSpPr>
        <xdr:cNvPr id="599" name="楕円 598"/>
        <xdr:cNvSpPr/>
      </xdr:nvSpPr>
      <xdr:spPr>
        <a:xfrm>
          <a:off x="15430500" y="99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129127</xdr:rowOff>
    </xdr:from>
    <xdr:ext cx="599010" cy="259045"/>
    <xdr:sp macro="" textlink="">
      <xdr:nvSpPr>
        <xdr:cNvPr id="600" name="テキスト ボックス 599"/>
        <xdr:cNvSpPr txBox="1"/>
      </xdr:nvSpPr>
      <xdr:spPr>
        <a:xfrm>
          <a:off x="15181795" y="100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38074</xdr:rowOff>
    </xdr:from>
    <xdr:to>
      <xdr:col>76</xdr:col>
      <xdr:colOff>165100</xdr:colOff>
      <xdr:row>58</xdr:row>
      <xdr:rowOff>139674</xdr:rowOff>
    </xdr:to>
    <xdr:sp macro="" textlink="">
      <xdr:nvSpPr>
        <xdr:cNvPr id="601" name="楕円 600"/>
        <xdr:cNvSpPr/>
      </xdr:nvSpPr>
      <xdr:spPr>
        <a:xfrm>
          <a:off x="14541500" y="99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130801</xdr:rowOff>
    </xdr:from>
    <xdr:ext cx="599010" cy="259045"/>
    <xdr:sp macro="" textlink="">
      <xdr:nvSpPr>
        <xdr:cNvPr id="602" name="テキスト ボックス 601"/>
        <xdr:cNvSpPr txBox="1"/>
      </xdr:nvSpPr>
      <xdr:spPr>
        <a:xfrm>
          <a:off x="14292795" y="100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72137</xdr:rowOff>
    </xdr:from>
    <xdr:to>
      <xdr:col>72</xdr:col>
      <xdr:colOff>38100</xdr:colOff>
      <xdr:row>59</xdr:row>
      <xdr:rowOff>2287</xdr:rowOff>
    </xdr:to>
    <xdr:sp macro="" textlink="">
      <xdr:nvSpPr>
        <xdr:cNvPr id="603" name="楕円 602"/>
        <xdr:cNvSpPr/>
      </xdr:nvSpPr>
      <xdr:spPr>
        <a:xfrm>
          <a:off x="13652500" y="100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164864</xdr:rowOff>
    </xdr:from>
    <xdr:ext cx="534377" cy="259045"/>
    <xdr:sp macro="" textlink="">
      <xdr:nvSpPr>
        <xdr:cNvPr id="604" name="テキスト ボックス 603"/>
        <xdr:cNvSpPr txBox="1"/>
      </xdr:nvSpPr>
      <xdr:spPr>
        <a:xfrm>
          <a:off x="13436111" y="101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62822</xdr:rowOff>
    </xdr:from>
    <xdr:to>
      <xdr:col>67</xdr:col>
      <xdr:colOff>101600</xdr:colOff>
      <xdr:row>58</xdr:row>
      <xdr:rowOff>164422</xdr:rowOff>
    </xdr:to>
    <xdr:sp macro="" textlink="">
      <xdr:nvSpPr>
        <xdr:cNvPr id="605" name="楕円 604"/>
        <xdr:cNvSpPr/>
      </xdr:nvSpPr>
      <xdr:spPr>
        <a:xfrm>
          <a:off x="12763500" y="100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155549</xdr:rowOff>
    </xdr:from>
    <xdr:ext cx="534377" cy="259045"/>
    <xdr:sp macro="" textlink="">
      <xdr:nvSpPr>
        <xdr:cNvPr id="606" name="テキスト ボックス 605"/>
        <xdr:cNvSpPr txBox="1"/>
      </xdr:nvSpPr>
      <xdr:spPr>
        <a:xfrm>
          <a:off x="12547111" y="100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11601</xdr:rowOff>
    </xdr:from>
    <xdr:to>
      <xdr:col>85</xdr:col>
      <xdr:colOff>127000</xdr:colOff>
      <xdr:row>79</xdr:row>
      <xdr:rowOff>20658</xdr:rowOff>
    </xdr:to>
    <xdr:cxnSp macro="">
      <xdr:nvCxnSpPr>
        <xdr:cNvPr id="635" name="直線コネクタ 634"/>
        <xdr:cNvCxnSpPr/>
      </xdr:nvCxnSpPr>
      <xdr:spPr>
        <a:xfrm flipV="1">
          <a:off x="15481300" y="13556151"/>
          <a:ext cx="8382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135477</xdr:rowOff>
    </xdr:from>
    <xdr:to>
      <xdr:col>81</xdr:col>
      <xdr:colOff>50800</xdr:colOff>
      <xdr:row>79</xdr:row>
      <xdr:rowOff>20658</xdr:rowOff>
    </xdr:to>
    <xdr:cxnSp macro="">
      <xdr:nvCxnSpPr>
        <xdr:cNvPr id="638" name="直線コネクタ 637"/>
        <xdr:cNvCxnSpPr/>
      </xdr:nvCxnSpPr>
      <xdr:spPr>
        <a:xfrm>
          <a:off x="14592300" y="13508577"/>
          <a:ext cx="889000" cy="5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135477</xdr:rowOff>
    </xdr:from>
    <xdr:to>
      <xdr:col>76</xdr:col>
      <xdr:colOff>114300</xdr:colOff>
      <xdr:row>78</xdr:row>
      <xdr:rowOff>168796</xdr:rowOff>
    </xdr:to>
    <xdr:cxnSp macro="">
      <xdr:nvCxnSpPr>
        <xdr:cNvPr id="641" name="直線コネクタ 640"/>
        <xdr:cNvCxnSpPr/>
      </xdr:nvCxnSpPr>
      <xdr:spPr>
        <a:xfrm flipV="1">
          <a:off x="13703300" y="13508577"/>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163657</xdr:rowOff>
    </xdr:from>
    <xdr:to>
      <xdr:col>71</xdr:col>
      <xdr:colOff>177800</xdr:colOff>
      <xdr:row>78</xdr:row>
      <xdr:rowOff>168796</xdr:rowOff>
    </xdr:to>
    <xdr:cxnSp macro="">
      <xdr:nvCxnSpPr>
        <xdr:cNvPr id="644" name="直線コネクタ 643"/>
        <xdr:cNvCxnSpPr/>
      </xdr:nvCxnSpPr>
      <xdr:spPr>
        <a:xfrm>
          <a:off x="12814300" y="13536757"/>
          <a:ext cx="889000" cy="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132251</xdr:rowOff>
    </xdr:from>
    <xdr:to>
      <xdr:col>85</xdr:col>
      <xdr:colOff>177800</xdr:colOff>
      <xdr:row>79</xdr:row>
      <xdr:rowOff>62401</xdr:rowOff>
    </xdr:to>
    <xdr:sp macro="" textlink="">
      <xdr:nvSpPr>
        <xdr:cNvPr id="654" name="楕円 653"/>
        <xdr:cNvSpPr/>
      </xdr:nvSpPr>
      <xdr:spPr>
        <a:xfrm>
          <a:off x="16268700" y="135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91628</xdr:rowOff>
    </xdr:from>
    <xdr:ext cx="534377" cy="259045"/>
    <xdr:sp macro="" textlink="">
      <xdr:nvSpPr>
        <xdr:cNvPr id="655" name="災害復旧費該当値テキスト"/>
        <xdr:cNvSpPr txBox="1"/>
      </xdr:nvSpPr>
      <xdr:spPr>
        <a:xfrm>
          <a:off x="16370300" y="132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141308</xdr:rowOff>
    </xdr:from>
    <xdr:to>
      <xdr:col>81</xdr:col>
      <xdr:colOff>101600</xdr:colOff>
      <xdr:row>79</xdr:row>
      <xdr:rowOff>71458</xdr:rowOff>
    </xdr:to>
    <xdr:sp macro="" textlink="">
      <xdr:nvSpPr>
        <xdr:cNvPr id="656" name="楕円 655"/>
        <xdr:cNvSpPr/>
      </xdr:nvSpPr>
      <xdr:spPr>
        <a:xfrm>
          <a:off x="15430500" y="135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62585</xdr:rowOff>
    </xdr:from>
    <xdr:ext cx="534377" cy="259045"/>
    <xdr:sp macro="" textlink="">
      <xdr:nvSpPr>
        <xdr:cNvPr id="657" name="テキスト ボックス 656"/>
        <xdr:cNvSpPr txBox="1"/>
      </xdr:nvSpPr>
      <xdr:spPr>
        <a:xfrm>
          <a:off x="15214111" y="136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84677</xdr:rowOff>
    </xdr:from>
    <xdr:to>
      <xdr:col>76</xdr:col>
      <xdr:colOff>165100</xdr:colOff>
      <xdr:row>79</xdr:row>
      <xdr:rowOff>14827</xdr:rowOff>
    </xdr:to>
    <xdr:sp macro="" textlink="">
      <xdr:nvSpPr>
        <xdr:cNvPr id="658" name="楕円 657"/>
        <xdr:cNvSpPr/>
      </xdr:nvSpPr>
      <xdr:spPr>
        <a:xfrm>
          <a:off x="14541500" y="134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31354</xdr:rowOff>
    </xdr:from>
    <xdr:ext cx="534377" cy="259045"/>
    <xdr:sp macro="" textlink="">
      <xdr:nvSpPr>
        <xdr:cNvPr id="659" name="テキスト ボックス 658"/>
        <xdr:cNvSpPr txBox="1"/>
      </xdr:nvSpPr>
      <xdr:spPr>
        <a:xfrm>
          <a:off x="14325111" y="132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117996</xdr:rowOff>
    </xdr:from>
    <xdr:to>
      <xdr:col>72</xdr:col>
      <xdr:colOff>38100</xdr:colOff>
      <xdr:row>79</xdr:row>
      <xdr:rowOff>48146</xdr:rowOff>
    </xdr:to>
    <xdr:sp macro="" textlink="">
      <xdr:nvSpPr>
        <xdr:cNvPr id="660" name="楕円 659"/>
        <xdr:cNvSpPr/>
      </xdr:nvSpPr>
      <xdr:spPr>
        <a:xfrm>
          <a:off x="13652500" y="1349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64673</xdr:rowOff>
    </xdr:from>
    <xdr:ext cx="534377" cy="259045"/>
    <xdr:sp macro="" textlink="">
      <xdr:nvSpPr>
        <xdr:cNvPr id="661" name="テキスト ボックス 660"/>
        <xdr:cNvSpPr txBox="1"/>
      </xdr:nvSpPr>
      <xdr:spPr>
        <a:xfrm>
          <a:off x="13436111" y="1326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112857</xdr:rowOff>
    </xdr:from>
    <xdr:to>
      <xdr:col>67</xdr:col>
      <xdr:colOff>101600</xdr:colOff>
      <xdr:row>79</xdr:row>
      <xdr:rowOff>43007</xdr:rowOff>
    </xdr:to>
    <xdr:sp macro="" textlink="">
      <xdr:nvSpPr>
        <xdr:cNvPr id="662" name="楕円 661"/>
        <xdr:cNvSpPr/>
      </xdr:nvSpPr>
      <xdr:spPr>
        <a:xfrm>
          <a:off x="12763500" y="1348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59534</xdr:rowOff>
    </xdr:from>
    <xdr:ext cx="534377" cy="259045"/>
    <xdr:sp macro="" textlink="">
      <xdr:nvSpPr>
        <xdr:cNvPr id="663" name="テキスト ボックス 662"/>
        <xdr:cNvSpPr txBox="1"/>
      </xdr:nvSpPr>
      <xdr:spPr>
        <a:xfrm>
          <a:off x="12547111" y="1326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50626</xdr:rowOff>
    </xdr:from>
    <xdr:to>
      <xdr:col>85</xdr:col>
      <xdr:colOff>127000</xdr:colOff>
      <xdr:row>97</xdr:row>
      <xdr:rowOff>21138</xdr:rowOff>
    </xdr:to>
    <xdr:cxnSp macro="">
      <xdr:nvCxnSpPr>
        <xdr:cNvPr id="692" name="直線コネクタ 691"/>
        <xdr:cNvCxnSpPr/>
      </xdr:nvCxnSpPr>
      <xdr:spPr>
        <a:xfrm flipV="1">
          <a:off x="15481300" y="16338376"/>
          <a:ext cx="838200" cy="3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21138</xdr:rowOff>
    </xdr:from>
    <xdr:to>
      <xdr:col>81</xdr:col>
      <xdr:colOff>50800</xdr:colOff>
      <xdr:row>97</xdr:row>
      <xdr:rowOff>39257</xdr:rowOff>
    </xdr:to>
    <xdr:cxnSp macro="">
      <xdr:nvCxnSpPr>
        <xdr:cNvPr id="695" name="直線コネクタ 694"/>
        <xdr:cNvCxnSpPr/>
      </xdr:nvCxnSpPr>
      <xdr:spPr>
        <a:xfrm flipV="1">
          <a:off x="14592300" y="16651788"/>
          <a:ext cx="889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39257</xdr:rowOff>
    </xdr:from>
    <xdr:to>
      <xdr:col>76</xdr:col>
      <xdr:colOff>114300</xdr:colOff>
      <xdr:row>97</xdr:row>
      <xdr:rowOff>109021</xdr:rowOff>
    </xdr:to>
    <xdr:cxnSp macro="">
      <xdr:nvCxnSpPr>
        <xdr:cNvPr id="698" name="直線コネクタ 697"/>
        <xdr:cNvCxnSpPr/>
      </xdr:nvCxnSpPr>
      <xdr:spPr>
        <a:xfrm flipV="1">
          <a:off x="13703300" y="16669907"/>
          <a:ext cx="889000" cy="6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83789</xdr:rowOff>
    </xdr:from>
    <xdr:to>
      <xdr:col>71</xdr:col>
      <xdr:colOff>177800</xdr:colOff>
      <xdr:row>97</xdr:row>
      <xdr:rowOff>109021</xdr:rowOff>
    </xdr:to>
    <xdr:cxnSp macro="">
      <xdr:nvCxnSpPr>
        <xdr:cNvPr id="701" name="直線コネクタ 700"/>
        <xdr:cNvCxnSpPr/>
      </xdr:nvCxnSpPr>
      <xdr:spPr>
        <a:xfrm>
          <a:off x="12814300" y="16714439"/>
          <a:ext cx="8890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171276</xdr:rowOff>
    </xdr:from>
    <xdr:to>
      <xdr:col>85</xdr:col>
      <xdr:colOff>177800</xdr:colOff>
      <xdr:row>95</xdr:row>
      <xdr:rowOff>101426</xdr:rowOff>
    </xdr:to>
    <xdr:sp macro="" textlink="">
      <xdr:nvSpPr>
        <xdr:cNvPr id="711" name="楕円 710"/>
        <xdr:cNvSpPr/>
      </xdr:nvSpPr>
      <xdr:spPr>
        <a:xfrm>
          <a:off x="16268700" y="162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22703</xdr:rowOff>
    </xdr:from>
    <xdr:ext cx="599010" cy="259045"/>
    <xdr:sp macro="" textlink="">
      <xdr:nvSpPr>
        <xdr:cNvPr id="712" name="公債費該当値テキスト"/>
        <xdr:cNvSpPr txBox="1"/>
      </xdr:nvSpPr>
      <xdr:spPr>
        <a:xfrm>
          <a:off x="16370300" y="1613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141788</xdr:rowOff>
    </xdr:from>
    <xdr:to>
      <xdr:col>81</xdr:col>
      <xdr:colOff>101600</xdr:colOff>
      <xdr:row>97</xdr:row>
      <xdr:rowOff>71938</xdr:rowOff>
    </xdr:to>
    <xdr:sp macro="" textlink="">
      <xdr:nvSpPr>
        <xdr:cNvPr id="713" name="楕円 712"/>
        <xdr:cNvSpPr/>
      </xdr:nvSpPr>
      <xdr:spPr>
        <a:xfrm>
          <a:off x="15430500" y="166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88465</xdr:rowOff>
    </xdr:from>
    <xdr:ext cx="599010" cy="259045"/>
    <xdr:sp macro="" textlink="">
      <xdr:nvSpPr>
        <xdr:cNvPr id="714" name="テキスト ボックス 713"/>
        <xdr:cNvSpPr txBox="1"/>
      </xdr:nvSpPr>
      <xdr:spPr>
        <a:xfrm>
          <a:off x="15181795" y="1637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159907</xdr:rowOff>
    </xdr:from>
    <xdr:to>
      <xdr:col>76</xdr:col>
      <xdr:colOff>165100</xdr:colOff>
      <xdr:row>97</xdr:row>
      <xdr:rowOff>90057</xdr:rowOff>
    </xdr:to>
    <xdr:sp macro="" textlink="">
      <xdr:nvSpPr>
        <xdr:cNvPr id="715" name="楕円 714"/>
        <xdr:cNvSpPr/>
      </xdr:nvSpPr>
      <xdr:spPr>
        <a:xfrm>
          <a:off x="14541500" y="166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106584</xdr:rowOff>
    </xdr:from>
    <xdr:ext cx="599010" cy="259045"/>
    <xdr:sp macro="" textlink="">
      <xdr:nvSpPr>
        <xdr:cNvPr id="716" name="テキスト ボックス 715"/>
        <xdr:cNvSpPr txBox="1"/>
      </xdr:nvSpPr>
      <xdr:spPr>
        <a:xfrm>
          <a:off x="14292795" y="1639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58221</xdr:rowOff>
    </xdr:from>
    <xdr:to>
      <xdr:col>72</xdr:col>
      <xdr:colOff>38100</xdr:colOff>
      <xdr:row>97</xdr:row>
      <xdr:rowOff>159821</xdr:rowOff>
    </xdr:to>
    <xdr:sp macro="" textlink="">
      <xdr:nvSpPr>
        <xdr:cNvPr id="717" name="楕円 716"/>
        <xdr:cNvSpPr/>
      </xdr:nvSpPr>
      <xdr:spPr>
        <a:xfrm>
          <a:off x="13652500" y="166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150948</xdr:rowOff>
    </xdr:from>
    <xdr:ext cx="599010" cy="259045"/>
    <xdr:sp macro="" textlink="">
      <xdr:nvSpPr>
        <xdr:cNvPr id="718" name="テキスト ボックス 717"/>
        <xdr:cNvSpPr txBox="1"/>
      </xdr:nvSpPr>
      <xdr:spPr>
        <a:xfrm>
          <a:off x="13403795" y="1678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32989</xdr:rowOff>
    </xdr:from>
    <xdr:to>
      <xdr:col>67</xdr:col>
      <xdr:colOff>101600</xdr:colOff>
      <xdr:row>97</xdr:row>
      <xdr:rowOff>134589</xdr:rowOff>
    </xdr:to>
    <xdr:sp macro="" textlink="">
      <xdr:nvSpPr>
        <xdr:cNvPr id="719" name="楕円 718"/>
        <xdr:cNvSpPr/>
      </xdr:nvSpPr>
      <xdr:spPr>
        <a:xfrm>
          <a:off x="12763500" y="1666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151116</xdr:rowOff>
    </xdr:from>
    <xdr:ext cx="599010" cy="259045"/>
    <xdr:sp macro="" textlink="">
      <xdr:nvSpPr>
        <xdr:cNvPr id="720" name="テキスト ボックス 719"/>
        <xdr:cNvSpPr txBox="1"/>
      </xdr:nvSpPr>
      <xdr:spPr>
        <a:xfrm>
          <a:off x="12514795" y="1643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議会費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議会事務局職員の増員による増。</a:t>
          </a:r>
          <a:r>
            <a:rPr kumimoji="0" lang="en-US" altLang="ja-JP" sz="1100" b="0" i="0" u="none" strike="noStrike" kern="0" cap="none" spc="0" normalizeH="0" baseline="0" noProof="0">
              <a:ln>
                <a:noFill/>
              </a:ln>
              <a:solidFill>
                <a:prstClr val="black"/>
              </a:solidFill>
              <a:effectLst/>
              <a:uLnTx/>
              <a:uFillTx/>
              <a:latin typeface="+mn-lt"/>
              <a:ea typeface="+mn-ea"/>
              <a:cs typeface="+mn-cs"/>
            </a:rPr>
            <a:t/>
          </a:r>
          <a:br>
            <a:rPr kumimoji="0" lang="en-US" altLang="ja-JP" sz="1100" b="0" i="0" u="none" strike="noStrike" kern="0" cap="none" spc="0" normalizeH="0" baseline="0" noProof="0">
              <a:ln>
                <a:noFill/>
              </a:ln>
              <a:solidFill>
                <a:prstClr val="black"/>
              </a:solidFill>
              <a:effectLst/>
              <a:uLnTx/>
              <a:uFillTx/>
              <a:latin typeface="+mn-lt"/>
              <a:ea typeface="+mn-ea"/>
              <a:cs typeface="+mn-cs"/>
            </a:rPr>
          </a:b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消防費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消防ポンプ車</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台の更新による増。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農林水産業費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町有林の造林事業において、令和</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年度作業道の整備に日数がかかり事業繰越となったため、令和</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年度に繰越事業分も合わせて実施をしたことによる増。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土木費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除雪経費は</a:t>
          </a:r>
          <a:r>
            <a:rPr kumimoji="0" lang="ja-JP" altLang="en-US" sz="1100" b="0" i="0" u="none" strike="noStrike" kern="0" cap="none" spc="0" normalizeH="0" baseline="0" noProof="0">
              <a:ln>
                <a:noFill/>
              </a:ln>
              <a:solidFill>
                <a:prstClr val="black"/>
              </a:solidFill>
              <a:effectLst/>
              <a:uLnTx/>
              <a:uFillTx/>
              <a:latin typeface="+mn-lt"/>
              <a:ea typeface="+mn-ea"/>
              <a:cs typeface="+mn-cs"/>
            </a:rPr>
            <a:t>比較的少なかった令和</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年度と比較して約２倍となったことによる増。</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公債費</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減債基金から</a:t>
          </a:r>
          <a:r>
            <a:rPr kumimoji="0" lang="en-US" altLang="ja-JP" sz="1100" b="0" i="0" u="none" strike="noStrike" kern="0" cap="none" spc="0" normalizeH="0" baseline="0" noProof="0">
              <a:ln>
                <a:noFill/>
              </a:ln>
              <a:solidFill>
                <a:prstClr val="black"/>
              </a:solidFill>
              <a:effectLst/>
              <a:uLnTx/>
              <a:uFillTx/>
              <a:latin typeface="+mn-lt"/>
              <a:ea typeface="+mn-ea"/>
              <a:cs typeface="+mn-cs"/>
            </a:rPr>
            <a:t>537</a:t>
          </a:r>
          <a:r>
            <a:rPr kumimoji="0" lang="ja-JP" altLang="en-US" sz="1100" b="0" i="0" u="none" strike="noStrike" kern="0" cap="none" spc="0" normalizeH="0" baseline="0" noProof="0">
              <a:ln>
                <a:noFill/>
              </a:ln>
              <a:solidFill>
                <a:prstClr val="black"/>
              </a:solidFill>
              <a:effectLst/>
              <a:uLnTx/>
              <a:uFillTx/>
              <a:latin typeface="+mn-lt"/>
              <a:ea typeface="+mn-ea"/>
              <a:cs typeface="+mn-cs"/>
            </a:rPr>
            <a:t>百万円を取り崩し、臨時財政対策債</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件の繰上償還を実施したことによる大幅増。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財政調整基金残高は将来への備えとして</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百万円の積立を行った。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歳入の約５割を占める地方交付税は、歯止めのかからない人口減少に加え公債費算入分をはじめ単位費用の減などにより、いつ減少になっておかしくない状況である。自主財源の乏しい本町においては、ある程度の基金を保持しながらの財政運営を行ってきたが、地方債残高も再度増加に転じており、今後は必要に応じて不足する財源確保のため基金の取り崩しも実施しなければならないと考え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本町の連結実質赤字比率において赤字は発生しておらず、黒字においてはグラフに示されるとおり、病院事業会計の剰余金が大きく影響している。すべての事業に共通し特別会計における黒字の大半は一般会計からの繰入金によるものであり、完全な独立採算となっていないのが現状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も当面、連結実質赤字となる可能性は低いが、病院事業の交付税基準の改正等による影響もあり、財政運営上は楽観視できない状況が続くと理解している。サービス収入に直結する住民人口の減少等の影響もあるため、今後ますます将来を見据えた財政運営が必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7850124</v>
      </c>
      <c r="BO4" s="371"/>
      <c r="BP4" s="371"/>
      <c r="BQ4" s="371"/>
      <c r="BR4" s="371"/>
      <c r="BS4" s="371"/>
      <c r="BT4" s="371"/>
      <c r="BU4" s="372"/>
      <c r="BV4" s="370">
        <v>7031081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6.4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7780410</v>
      </c>
      <c r="BO5" s="439"/>
      <c r="BP5" s="439"/>
      <c r="BQ5" s="439"/>
      <c r="BR5" s="439"/>
      <c r="BS5" s="439"/>
      <c r="BT5" s="439"/>
      <c r="BU5" s="440"/>
      <c r="BV5" s="438">
        <v>6647719</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99.6</v>
      </c>
      <c r="CU5" s="405"/>
      <c r="CV5" s="405"/>
      <c r="CW5" s="405"/>
      <c r="CX5" s="405"/>
      <c r="CY5" s="405"/>
      <c r="CZ5" s="405"/>
      <c r="DA5" s="406"/>
      <c r="DB5" s="404">
        <v>94.4</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69714</v>
      </c>
      <c r="BO6" s="439"/>
      <c r="BP6" s="439"/>
      <c r="BQ6" s="439"/>
      <c r="BR6" s="439"/>
      <c r="BS6" s="439"/>
      <c r="BT6" s="439"/>
      <c r="BU6" s="440"/>
      <c r="BV6" s="438">
        <v>383362</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99.6</v>
      </c>
      <c r="CU6" s="445"/>
      <c r="CV6" s="445"/>
      <c r="CW6" s="445"/>
      <c r="CX6" s="445"/>
      <c r="CY6" s="445"/>
      <c r="CZ6" s="445"/>
      <c r="DA6" s="446"/>
      <c r="DB6" s="444">
        <v>94.4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27686</v>
      </c>
      <c r="BO7" s="439"/>
      <c r="BP7" s="439"/>
      <c r="BQ7" s="439"/>
      <c r="BR7" s="439"/>
      <c r="BS7" s="439"/>
      <c r="BT7" s="439"/>
      <c r="BU7" s="440"/>
      <c r="BV7" s="438">
        <v>146880</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3813960</v>
      </c>
      <c r="CU7" s="439"/>
      <c r="CV7" s="439"/>
      <c r="CW7" s="439"/>
      <c r="CX7" s="439"/>
      <c r="CY7" s="439"/>
      <c r="CZ7" s="439"/>
      <c r="DA7" s="440"/>
      <c r="DB7" s="438">
        <v>3692032</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42028</v>
      </c>
      <c r="BO8" s="439"/>
      <c r="BP8" s="439"/>
      <c r="BQ8" s="439"/>
      <c r="BR8" s="439"/>
      <c r="BS8" s="439"/>
      <c r="BT8" s="439"/>
      <c r="BU8" s="440"/>
      <c r="BV8" s="438">
        <v>236482</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0.16</v>
      </c>
      <c r="CU8" s="448"/>
      <c r="CV8" s="448"/>
      <c r="CW8" s="448"/>
      <c r="CX8" s="448"/>
      <c r="CY8" s="448"/>
      <c r="CZ8" s="448"/>
      <c r="DA8" s="449"/>
      <c r="DB8" s="447">
        <v>0.16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4196</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-194454</v>
      </c>
      <c r="BO9" s="439"/>
      <c r="BP9" s="439"/>
      <c r="BQ9" s="439"/>
      <c r="BR9" s="439"/>
      <c r="BS9" s="439"/>
      <c r="BT9" s="439"/>
      <c r="BU9" s="440"/>
      <c r="BV9" s="438">
        <v>-32055</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24.8</v>
      </c>
      <c r="CU9" s="405"/>
      <c r="CV9" s="405"/>
      <c r="CW9" s="405"/>
      <c r="CX9" s="405"/>
      <c r="CY9" s="405"/>
      <c r="CZ9" s="405"/>
      <c r="DA9" s="406"/>
      <c r="DB9" s="404">
        <v>15.6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4765</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19402</v>
      </c>
      <c r="BO10" s="439"/>
      <c r="BP10" s="439"/>
      <c r="BQ10" s="439"/>
      <c r="BR10" s="439"/>
      <c r="BS10" s="439"/>
      <c r="BT10" s="439"/>
      <c r="BU10" s="440"/>
      <c r="BV10" s="438">
        <v>65655</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537556</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3865</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3845</v>
      </c>
      <c r="S13" s="492"/>
      <c r="T13" s="492"/>
      <c r="U13" s="492"/>
      <c r="V13" s="493"/>
      <c r="W13" s="417" t="s">
        <v>131</v>
      </c>
      <c r="X13" s="418"/>
      <c r="Y13" s="418"/>
      <c r="Z13" s="418"/>
      <c r="AA13" s="418"/>
      <c r="AB13" s="408"/>
      <c r="AC13" s="458">
        <v>678</v>
      </c>
      <c r="AD13" s="459"/>
      <c r="AE13" s="459"/>
      <c r="AF13" s="459"/>
      <c r="AG13" s="501"/>
      <c r="AH13" s="458">
        <v>809</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362504</v>
      </c>
      <c r="BO13" s="439"/>
      <c r="BP13" s="439"/>
      <c r="BQ13" s="439"/>
      <c r="BR13" s="439"/>
      <c r="BS13" s="439"/>
      <c r="BT13" s="439"/>
      <c r="BU13" s="440"/>
      <c r="BV13" s="438">
        <v>33600</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8.4</v>
      </c>
      <c r="CU13" s="405"/>
      <c r="CV13" s="405"/>
      <c r="CW13" s="405"/>
      <c r="CX13" s="405"/>
      <c r="CY13" s="405"/>
      <c r="CZ13" s="405"/>
      <c r="DA13" s="406"/>
      <c r="DB13" s="404">
        <v>7.5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3998</v>
      </c>
      <c r="S14" s="492"/>
      <c r="T14" s="492"/>
      <c r="U14" s="492"/>
      <c r="V14" s="493"/>
      <c r="W14" s="397"/>
      <c r="X14" s="398"/>
      <c r="Y14" s="398"/>
      <c r="Z14" s="398"/>
      <c r="AA14" s="398"/>
      <c r="AB14" s="387"/>
      <c r="AC14" s="494">
        <v>31.7</v>
      </c>
      <c r="AD14" s="495"/>
      <c r="AE14" s="495"/>
      <c r="AF14" s="495"/>
      <c r="AG14" s="496"/>
      <c r="AH14" s="494">
        <v>33.4</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3980</v>
      </c>
      <c r="S15" s="492"/>
      <c r="T15" s="492"/>
      <c r="U15" s="492"/>
      <c r="V15" s="493"/>
      <c r="W15" s="417" t="s">
        <v>137</v>
      </c>
      <c r="X15" s="418"/>
      <c r="Y15" s="418"/>
      <c r="Z15" s="418"/>
      <c r="AA15" s="418"/>
      <c r="AB15" s="408"/>
      <c r="AC15" s="458">
        <v>373</v>
      </c>
      <c r="AD15" s="459"/>
      <c r="AE15" s="459"/>
      <c r="AF15" s="459"/>
      <c r="AG15" s="501"/>
      <c r="AH15" s="458">
        <v>417</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608369</v>
      </c>
      <c r="BO15" s="371"/>
      <c r="BP15" s="371"/>
      <c r="BQ15" s="371"/>
      <c r="BR15" s="371"/>
      <c r="BS15" s="371"/>
      <c r="BT15" s="371"/>
      <c r="BU15" s="372"/>
      <c r="BV15" s="370">
        <v>579463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17.5</v>
      </c>
      <c r="AD16" s="495"/>
      <c r="AE16" s="495"/>
      <c r="AF16" s="495"/>
      <c r="AG16" s="496"/>
      <c r="AH16" s="494">
        <v>17.2</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3690842</v>
      </c>
      <c r="BO16" s="439"/>
      <c r="BP16" s="439"/>
      <c r="BQ16" s="439"/>
      <c r="BR16" s="439"/>
      <c r="BS16" s="439"/>
      <c r="BT16" s="439"/>
      <c r="BU16" s="440"/>
      <c r="BV16" s="438">
        <v>3560799</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1085</v>
      </c>
      <c r="AD17" s="459"/>
      <c r="AE17" s="459"/>
      <c r="AF17" s="459"/>
      <c r="AG17" s="501"/>
      <c r="AH17" s="458">
        <v>1194</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724874</v>
      </c>
      <c r="BO17" s="439"/>
      <c r="BP17" s="439"/>
      <c r="BQ17" s="439"/>
      <c r="BR17" s="439"/>
      <c r="BS17" s="439"/>
      <c r="BT17" s="439"/>
      <c r="BU17" s="440"/>
      <c r="BV17" s="438">
        <v>696845</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340.96</v>
      </c>
      <c r="M18" s="523"/>
      <c r="N18" s="523"/>
      <c r="O18" s="523"/>
      <c r="P18" s="523"/>
      <c r="Q18" s="523"/>
      <c r="R18" s="524"/>
      <c r="S18" s="524"/>
      <c r="T18" s="524"/>
      <c r="U18" s="524"/>
      <c r="V18" s="525"/>
      <c r="W18" s="419"/>
      <c r="X18" s="420"/>
      <c r="Y18" s="420"/>
      <c r="Z18" s="420"/>
      <c r="AA18" s="420"/>
      <c r="AB18" s="411"/>
      <c r="AC18" s="526">
        <v>50.8</v>
      </c>
      <c r="AD18" s="527"/>
      <c r="AE18" s="527"/>
      <c r="AF18" s="527"/>
      <c r="AG18" s="528"/>
      <c r="AH18" s="526">
        <v>49.3</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3909230</v>
      </c>
      <c r="BO18" s="439"/>
      <c r="BP18" s="439"/>
      <c r="BQ18" s="439"/>
      <c r="BR18" s="439"/>
      <c r="BS18" s="439"/>
      <c r="BT18" s="439"/>
      <c r="BU18" s="440"/>
      <c r="BV18" s="438">
        <v>3584746</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12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5566575</v>
      </c>
      <c r="BO19" s="439"/>
      <c r="BP19" s="439"/>
      <c r="BQ19" s="439"/>
      <c r="BR19" s="439"/>
      <c r="BS19" s="439"/>
      <c r="BT19" s="439"/>
      <c r="BU19" s="440"/>
      <c r="BV19" s="438">
        <v>4926241</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1791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6720514</v>
      </c>
      <c r="BO22" s="371"/>
      <c r="BP22" s="371"/>
      <c r="BQ22" s="371"/>
      <c r="BR22" s="371"/>
      <c r="BS22" s="371"/>
      <c r="BT22" s="371"/>
      <c r="BU22" s="372"/>
      <c r="BV22" s="370">
        <v>7677275</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6298734</v>
      </c>
      <c r="BO23" s="439"/>
      <c r="BP23" s="439"/>
      <c r="BQ23" s="439"/>
      <c r="BR23" s="439"/>
      <c r="BS23" s="439"/>
      <c r="BT23" s="439"/>
      <c r="BU23" s="440"/>
      <c r="BV23" s="438">
        <v>7302835</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8100</v>
      </c>
      <c r="R24" s="459"/>
      <c r="S24" s="459"/>
      <c r="T24" s="459"/>
      <c r="U24" s="459"/>
      <c r="V24" s="501"/>
      <c r="W24" s="566"/>
      <c r="X24" s="554"/>
      <c r="Y24" s="555"/>
      <c r="Z24" s="457" t="s">
        <v>162</v>
      </c>
      <c r="AA24" s="431"/>
      <c r="AB24" s="431"/>
      <c r="AC24" s="431"/>
      <c r="AD24" s="431"/>
      <c r="AE24" s="431"/>
      <c r="AF24" s="431"/>
      <c r="AG24" s="432"/>
      <c r="AH24" s="458">
        <v>93</v>
      </c>
      <c r="AI24" s="459"/>
      <c r="AJ24" s="459"/>
      <c r="AK24" s="459"/>
      <c r="AL24" s="501"/>
      <c r="AM24" s="458">
        <v>277884</v>
      </c>
      <c r="AN24" s="459"/>
      <c r="AO24" s="459"/>
      <c r="AP24" s="459"/>
      <c r="AQ24" s="459"/>
      <c r="AR24" s="501"/>
      <c r="AS24" s="458">
        <v>2988</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6684086</v>
      </c>
      <c r="BO24" s="439"/>
      <c r="BP24" s="439"/>
      <c r="BQ24" s="439"/>
      <c r="BR24" s="439"/>
      <c r="BS24" s="439"/>
      <c r="BT24" s="439"/>
      <c r="BU24" s="440"/>
      <c r="BV24" s="438">
        <v>6998726</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6500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266003</v>
      </c>
      <c r="BO25" s="371"/>
      <c r="BP25" s="371"/>
      <c r="BQ25" s="371"/>
      <c r="BR25" s="371"/>
      <c r="BS25" s="371"/>
      <c r="BT25" s="371"/>
      <c r="BU25" s="372"/>
      <c r="BV25" s="370">
        <v>315546</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5880</v>
      </c>
      <c r="R26" s="459"/>
      <c r="S26" s="459"/>
      <c r="T26" s="459"/>
      <c r="U26" s="459"/>
      <c r="V26" s="501"/>
      <c r="W26" s="566"/>
      <c r="X26" s="554"/>
      <c r="Y26" s="555"/>
      <c r="Z26" s="457" t="s">
        <v>168</v>
      </c>
      <c r="AA26" s="578"/>
      <c r="AB26" s="578"/>
      <c r="AC26" s="578"/>
      <c r="AD26" s="578"/>
      <c r="AE26" s="578"/>
      <c r="AF26" s="578"/>
      <c r="AG26" s="579"/>
      <c r="AH26" s="458">
        <v>1</v>
      </c>
      <c r="AI26" s="459"/>
      <c r="AJ26" s="459"/>
      <c r="AK26" s="459"/>
      <c r="AL26" s="501"/>
      <c r="AM26" s="458" t="s">
        <v>169</v>
      </c>
      <c r="AN26" s="459"/>
      <c r="AO26" s="459"/>
      <c r="AP26" s="459"/>
      <c r="AQ26" s="459"/>
      <c r="AR26" s="501"/>
      <c r="AS26" s="458" t="s">
        <v>169</v>
      </c>
      <c r="AT26" s="459"/>
      <c r="AU26" s="459"/>
      <c r="AV26" s="459"/>
      <c r="AW26" s="459"/>
      <c r="AX26" s="460"/>
      <c r="AY26" s="441" t="s">
        <v>170</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171</v>
      </c>
      <c r="F27" s="431"/>
      <c r="G27" s="431"/>
      <c r="H27" s="431"/>
      <c r="I27" s="431"/>
      <c r="J27" s="431"/>
      <c r="K27" s="432"/>
      <c r="L27" s="458">
        <v>1</v>
      </c>
      <c r="M27" s="459"/>
      <c r="N27" s="459"/>
      <c r="O27" s="459"/>
      <c r="P27" s="501"/>
      <c r="Q27" s="458">
        <v>3230</v>
      </c>
      <c r="R27" s="459"/>
      <c r="S27" s="459"/>
      <c r="T27" s="459"/>
      <c r="U27" s="459"/>
      <c r="V27" s="501"/>
      <c r="W27" s="566"/>
      <c r="X27" s="554"/>
      <c r="Y27" s="555"/>
      <c r="Z27" s="457" t="s">
        <v>172</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v>573947</v>
      </c>
      <c r="BO27" s="548"/>
      <c r="BP27" s="548"/>
      <c r="BQ27" s="548"/>
      <c r="BR27" s="548"/>
      <c r="BS27" s="548"/>
      <c r="BT27" s="548"/>
      <c r="BU27" s="549"/>
      <c r="BV27" s="547">
        <v>572942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174</v>
      </c>
      <c r="F28" s="431"/>
      <c r="G28" s="431"/>
      <c r="H28" s="431"/>
      <c r="I28" s="431"/>
      <c r="J28" s="431"/>
      <c r="K28" s="432"/>
      <c r="L28" s="458">
        <v>1</v>
      </c>
      <c r="M28" s="459"/>
      <c r="N28" s="459"/>
      <c r="O28" s="459"/>
      <c r="P28" s="501"/>
      <c r="Q28" s="458">
        <v>2490</v>
      </c>
      <c r="R28" s="459"/>
      <c r="S28" s="459"/>
      <c r="T28" s="459"/>
      <c r="U28" s="459"/>
      <c r="V28" s="501"/>
      <c r="W28" s="566"/>
      <c r="X28" s="554"/>
      <c r="Y28" s="555"/>
      <c r="Z28" s="457" t="s">
        <v>175</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2567447</v>
      </c>
      <c r="BO28" s="371"/>
      <c r="BP28" s="371"/>
      <c r="BQ28" s="371"/>
      <c r="BR28" s="371"/>
      <c r="BS28" s="371"/>
      <c r="BT28" s="371"/>
      <c r="BU28" s="372"/>
      <c r="BV28" s="370">
        <v>2548045</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177</v>
      </c>
      <c r="F29" s="431"/>
      <c r="G29" s="431"/>
      <c r="H29" s="431"/>
      <c r="I29" s="431"/>
      <c r="J29" s="431"/>
      <c r="K29" s="432"/>
      <c r="L29" s="458">
        <v>8</v>
      </c>
      <c r="M29" s="459"/>
      <c r="N29" s="459"/>
      <c r="O29" s="459"/>
      <c r="P29" s="501"/>
      <c r="Q29" s="458">
        <v>2350</v>
      </c>
      <c r="R29" s="459"/>
      <c r="S29" s="459"/>
      <c r="T29" s="459"/>
      <c r="U29" s="459"/>
      <c r="V29" s="501"/>
      <c r="W29" s="567"/>
      <c r="X29" s="568"/>
      <c r="Y29" s="569"/>
      <c r="Z29" s="457" t="s">
        <v>178</v>
      </c>
      <c r="AA29" s="431"/>
      <c r="AB29" s="431"/>
      <c r="AC29" s="431"/>
      <c r="AD29" s="431"/>
      <c r="AE29" s="431"/>
      <c r="AF29" s="431"/>
      <c r="AG29" s="432"/>
      <c r="AH29" s="458">
        <v>93</v>
      </c>
      <c r="AI29" s="459"/>
      <c r="AJ29" s="459"/>
      <c r="AK29" s="459"/>
      <c r="AL29" s="501"/>
      <c r="AM29" s="458">
        <v>277884</v>
      </c>
      <c r="AN29" s="459"/>
      <c r="AO29" s="459"/>
      <c r="AP29" s="459"/>
      <c r="AQ29" s="459"/>
      <c r="AR29" s="501"/>
      <c r="AS29" s="458">
        <v>2988</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199761</v>
      </c>
      <c r="BO29" s="439"/>
      <c r="BP29" s="439"/>
      <c r="BQ29" s="439"/>
      <c r="BR29" s="439"/>
      <c r="BS29" s="439"/>
      <c r="BT29" s="439"/>
      <c r="BU29" s="440"/>
      <c r="BV29" s="438">
        <v>735151</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93.8</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3061587</v>
      </c>
      <c r="BO30" s="548"/>
      <c r="BP30" s="548"/>
      <c r="BQ30" s="548"/>
      <c r="BR30" s="548"/>
      <c r="BS30" s="548"/>
      <c r="BT30" s="548"/>
      <c r="BU30" s="549"/>
      <c r="BV30" s="547">
        <v>2852375</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IF('各会計、関係団体の財政状況及び健全化判断比率'!B35="","",'各会計、関係団体の財政状況及び健全化判断比率'!B35)</f>
        <v>再生可能エネルギー発電事業特別会計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鳥取県西部広域行政管理組合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財団法人　日南町産業振興センター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日野町江府町日南町衛生施設組合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株式会社　グリーン・シャイン</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鳥取県町村総合事務組合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株式会社　日南小水力発電公社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鳥取県後期高齢者医療広域連合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鳥取県後期高齢者医療広域連合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gnYRlfb3DCorfn7607QZUwusmLeOepU94f0yMvbYzdis0sy4C1oaSTv09wJv2mQxH4+s7dfWd44wI+cM46HiQ==" saltValue="LZ5P25n38Smy2NbZXIYo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4" t="s">
        <v>538</v>
      </c>
      <c r="D34" s="1154"/>
      <c r="E34" s="1155"/>
      <c r="F34" s="32">
        <v>41.72</v>
      </c>
      <c r="G34" s="33">
        <v>42.84</v>
      </c>
      <c r="H34" s="33">
        <v>39.65</v>
      </c>
      <c r="I34" s="33">
        <v>32.130000000000003</v>
      </c>
      <c r="J34" s="34">
        <v>29.6</v>
      </c>
      <c r="K34" s="22"/>
      <c r="L34" s="22"/>
      <c r="M34" s="22"/>
      <c r="N34" s="22"/>
      <c r="O34" s="22"/>
      <c r="P34" s="22"/>
    </row>
    <row r="35" spans="1:16" ht="39" customHeight="1" x14ac:dyDescent="0.15">
      <c r="A35" s="22"/>
      <c r="B35" s="35"/>
      <c r="C35" s="1148" t="s">
        <v>539</v>
      </c>
      <c r="D35" s="1149"/>
      <c r="E35" s="1150"/>
      <c r="F35" s="36">
        <v>5.72</v>
      </c>
      <c r="G35" s="37">
        <v>4.96</v>
      </c>
      <c r="H35" s="37">
        <v>4.79</v>
      </c>
      <c r="I35" s="37">
        <v>4.4000000000000004</v>
      </c>
      <c r="J35" s="38">
        <v>4.16</v>
      </c>
      <c r="K35" s="22"/>
      <c r="L35" s="22"/>
      <c r="M35" s="22"/>
      <c r="N35" s="22"/>
      <c r="O35" s="22"/>
      <c r="P35" s="22"/>
    </row>
    <row r="36" spans="1:16" ht="39" customHeight="1" x14ac:dyDescent="0.15">
      <c r="A36" s="22"/>
      <c r="B36" s="35"/>
      <c r="C36" s="1148" t="s">
        <v>540</v>
      </c>
      <c r="D36" s="1149"/>
      <c r="E36" s="1150"/>
      <c r="F36" s="36">
        <v>1.19</v>
      </c>
      <c r="G36" s="37">
        <v>1.89</v>
      </c>
      <c r="H36" s="37">
        <v>1.52</v>
      </c>
      <c r="I36" s="37">
        <v>1.66</v>
      </c>
      <c r="J36" s="38">
        <v>2.81</v>
      </c>
      <c r="K36" s="22"/>
      <c r="L36" s="22"/>
      <c r="M36" s="22"/>
      <c r="N36" s="22"/>
      <c r="O36" s="22"/>
      <c r="P36" s="22"/>
    </row>
    <row r="37" spans="1:16" ht="39" customHeight="1" x14ac:dyDescent="0.15">
      <c r="A37" s="22"/>
      <c r="B37" s="35"/>
      <c r="C37" s="1148" t="s">
        <v>541</v>
      </c>
      <c r="D37" s="1149"/>
      <c r="E37" s="1150"/>
      <c r="F37" s="36">
        <v>0</v>
      </c>
      <c r="G37" s="37">
        <v>0</v>
      </c>
      <c r="H37" s="37">
        <v>0.01</v>
      </c>
      <c r="I37" s="37">
        <v>1.35</v>
      </c>
      <c r="J37" s="38">
        <v>1.1599999999999999</v>
      </c>
      <c r="K37" s="22"/>
      <c r="L37" s="22"/>
      <c r="M37" s="22"/>
      <c r="N37" s="22"/>
      <c r="O37" s="22"/>
      <c r="P37" s="22"/>
    </row>
    <row r="38" spans="1:16" ht="39" customHeight="1" x14ac:dyDescent="0.15">
      <c r="A38" s="22"/>
      <c r="B38" s="35"/>
      <c r="C38" s="1148" t="s">
        <v>542</v>
      </c>
      <c r="D38" s="1149"/>
      <c r="E38" s="1150"/>
      <c r="F38" s="36">
        <v>4.4000000000000004</v>
      </c>
      <c r="G38" s="37">
        <v>3.74</v>
      </c>
      <c r="H38" s="37">
        <v>2.5</v>
      </c>
      <c r="I38" s="37">
        <v>1.56</v>
      </c>
      <c r="J38" s="38">
        <v>1.1599999999999999</v>
      </c>
      <c r="K38" s="22"/>
      <c r="L38" s="22"/>
      <c r="M38" s="22"/>
      <c r="N38" s="22"/>
      <c r="O38" s="22"/>
      <c r="P38" s="22"/>
    </row>
    <row r="39" spans="1:16" ht="39" customHeight="1" x14ac:dyDescent="0.15">
      <c r="A39" s="22"/>
      <c r="B39" s="35"/>
      <c r="C39" s="1148" t="s">
        <v>543</v>
      </c>
      <c r="D39" s="1149"/>
      <c r="E39" s="1150"/>
      <c r="F39" s="36">
        <v>9.42</v>
      </c>
      <c r="G39" s="37">
        <v>5.99</v>
      </c>
      <c r="H39" s="37">
        <v>7.32</v>
      </c>
      <c r="I39" s="37">
        <v>6.4</v>
      </c>
      <c r="J39" s="38">
        <v>1.1000000000000001</v>
      </c>
      <c r="K39" s="22"/>
      <c r="L39" s="22"/>
      <c r="M39" s="22"/>
      <c r="N39" s="22"/>
      <c r="O39" s="22"/>
      <c r="P39" s="22"/>
    </row>
    <row r="40" spans="1:16" ht="39" customHeight="1" x14ac:dyDescent="0.15">
      <c r="A40" s="22"/>
      <c r="B40" s="35"/>
      <c r="C40" s="1148" t="s">
        <v>544</v>
      </c>
      <c r="D40" s="1149"/>
      <c r="E40" s="1150"/>
      <c r="F40" s="36">
        <v>0.11</v>
      </c>
      <c r="G40" s="37">
        <v>0.25</v>
      </c>
      <c r="H40" s="37">
        <v>0.15</v>
      </c>
      <c r="I40" s="37">
        <v>0.16</v>
      </c>
      <c r="J40" s="38">
        <v>0.35</v>
      </c>
      <c r="K40" s="22"/>
      <c r="L40" s="22"/>
      <c r="M40" s="22"/>
      <c r="N40" s="22"/>
      <c r="O40" s="22"/>
      <c r="P40" s="22"/>
    </row>
    <row r="41" spans="1:16" ht="39" customHeight="1" x14ac:dyDescent="0.15">
      <c r="A41" s="22"/>
      <c r="B41" s="35"/>
      <c r="C41" s="1148" t="s">
        <v>545</v>
      </c>
      <c r="D41" s="1149"/>
      <c r="E41" s="1150"/>
      <c r="F41" s="36">
        <v>0</v>
      </c>
      <c r="G41" s="37">
        <v>0</v>
      </c>
      <c r="H41" s="37">
        <v>0</v>
      </c>
      <c r="I41" s="37">
        <v>0.13</v>
      </c>
      <c r="J41" s="38">
        <v>0</v>
      </c>
      <c r="K41" s="22"/>
      <c r="L41" s="22"/>
      <c r="M41" s="22"/>
      <c r="N41" s="22"/>
      <c r="O41" s="22"/>
      <c r="P41" s="22"/>
    </row>
    <row r="42" spans="1:16" ht="39" customHeight="1" x14ac:dyDescent="0.15">
      <c r="A42" s="22"/>
      <c r="B42" s="39"/>
      <c r="C42" s="1148" t="s">
        <v>546</v>
      </c>
      <c r="D42" s="1149"/>
      <c r="E42" s="1150"/>
      <c r="F42" s="36" t="s">
        <v>494</v>
      </c>
      <c r="G42" s="37" t="s">
        <v>494</v>
      </c>
      <c r="H42" s="37" t="s">
        <v>494</v>
      </c>
      <c r="I42" s="37" t="s">
        <v>494</v>
      </c>
      <c r="J42" s="38" t="s">
        <v>494</v>
      </c>
      <c r="K42" s="22"/>
      <c r="L42" s="22"/>
      <c r="M42" s="22"/>
      <c r="N42" s="22"/>
      <c r="O42" s="22"/>
      <c r="P42" s="22"/>
    </row>
    <row r="43" spans="1:16" ht="39" customHeight="1" thickBot="1" x14ac:dyDescent="0.2">
      <c r="A43" s="22"/>
      <c r="B43" s="40"/>
      <c r="C43" s="1151" t="s">
        <v>547</v>
      </c>
      <c r="D43" s="1152"/>
      <c r="E43" s="1153"/>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bYkpBWtXfo4ryx/5M/U8XV38WrW1Uea+kMr9I5QiZsDgyoGt/hATF07iB2h5glMY/1+gsjGhWel1l+P4g4SjQ==" saltValue="0KqBR02P1WD6i4utAtR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700</v>
      </c>
      <c r="L45" s="60">
        <v>621</v>
      </c>
      <c r="M45" s="60">
        <v>757</v>
      </c>
      <c r="N45" s="60">
        <v>769</v>
      </c>
      <c r="O45" s="61">
        <v>841</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494</v>
      </c>
      <c r="L46" s="64" t="s">
        <v>494</v>
      </c>
      <c r="M46" s="64" t="s">
        <v>494</v>
      </c>
      <c r="N46" s="64" t="s">
        <v>494</v>
      </c>
      <c r="O46" s="65" t="s">
        <v>494</v>
      </c>
      <c r="P46" s="48"/>
      <c r="Q46" s="48"/>
      <c r="R46" s="48"/>
      <c r="S46" s="48"/>
      <c r="T46" s="48"/>
      <c r="U46" s="48"/>
    </row>
    <row r="47" spans="1:21" ht="30.75" customHeight="1" x14ac:dyDescent="0.15">
      <c r="A47" s="48"/>
      <c r="B47" s="1158"/>
      <c r="C47" s="1159"/>
      <c r="D47" s="62"/>
      <c r="E47" s="1164" t="s">
        <v>12</v>
      </c>
      <c r="F47" s="1164"/>
      <c r="G47" s="1164"/>
      <c r="H47" s="1164"/>
      <c r="I47" s="1164"/>
      <c r="J47" s="1165"/>
      <c r="K47" s="63">
        <v>2</v>
      </c>
      <c r="L47" s="64">
        <v>2</v>
      </c>
      <c r="M47" s="64">
        <v>2</v>
      </c>
      <c r="N47" s="64">
        <v>2</v>
      </c>
      <c r="O47" s="65">
        <v>2</v>
      </c>
      <c r="P47" s="48"/>
      <c r="Q47" s="48"/>
      <c r="R47" s="48"/>
      <c r="S47" s="48"/>
      <c r="T47" s="48"/>
      <c r="U47" s="48"/>
    </row>
    <row r="48" spans="1:21" ht="30.75" customHeight="1" x14ac:dyDescent="0.15">
      <c r="A48" s="48"/>
      <c r="B48" s="1158"/>
      <c r="C48" s="1159"/>
      <c r="D48" s="62"/>
      <c r="E48" s="1164" t="s">
        <v>13</v>
      </c>
      <c r="F48" s="1164"/>
      <c r="G48" s="1164"/>
      <c r="H48" s="1164"/>
      <c r="I48" s="1164"/>
      <c r="J48" s="1165"/>
      <c r="K48" s="63">
        <v>192</v>
      </c>
      <c r="L48" s="64">
        <v>191</v>
      </c>
      <c r="M48" s="64">
        <v>205</v>
      </c>
      <c r="N48" s="64">
        <v>198</v>
      </c>
      <c r="O48" s="65">
        <v>188</v>
      </c>
      <c r="P48" s="48"/>
      <c r="Q48" s="48"/>
      <c r="R48" s="48"/>
      <c r="S48" s="48"/>
      <c r="T48" s="48"/>
      <c r="U48" s="48"/>
    </row>
    <row r="49" spans="1:21" ht="30.75" customHeight="1" x14ac:dyDescent="0.15">
      <c r="A49" s="48"/>
      <c r="B49" s="1158"/>
      <c r="C49" s="1159"/>
      <c r="D49" s="62"/>
      <c r="E49" s="1164" t="s">
        <v>14</v>
      </c>
      <c r="F49" s="1164"/>
      <c r="G49" s="1164"/>
      <c r="H49" s="1164"/>
      <c r="I49" s="1164"/>
      <c r="J49" s="1165"/>
      <c r="K49" s="63">
        <v>18</v>
      </c>
      <c r="L49" s="64">
        <v>18</v>
      </c>
      <c r="M49" s="64">
        <v>17</v>
      </c>
      <c r="N49" s="64">
        <v>18</v>
      </c>
      <c r="O49" s="65">
        <v>12</v>
      </c>
      <c r="P49" s="48"/>
      <c r="Q49" s="48"/>
      <c r="R49" s="48"/>
      <c r="S49" s="48"/>
      <c r="T49" s="48"/>
      <c r="U49" s="48"/>
    </row>
    <row r="50" spans="1:21" ht="30.75" customHeight="1" x14ac:dyDescent="0.15">
      <c r="A50" s="48"/>
      <c r="B50" s="1158"/>
      <c r="C50" s="1159"/>
      <c r="D50" s="62"/>
      <c r="E50" s="1164" t="s">
        <v>15</v>
      </c>
      <c r="F50" s="1164"/>
      <c r="G50" s="1164"/>
      <c r="H50" s="1164"/>
      <c r="I50" s="1164"/>
      <c r="J50" s="1165"/>
      <c r="K50" s="63">
        <v>0</v>
      </c>
      <c r="L50" s="64">
        <v>0</v>
      </c>
      <c r="M50" s="64">
        <v>0</v>
      </c>
      <c r="N50" s="64">
        <v>0</v>
      </c>
      <c r="O50" s="65">
        <v>0</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494</v>
      </c>
      <c r="L51" s="64" t="s">
        <v>494</v>
      </c>
      <c r="M51" s="64" t="s">
        <v>494</v>
      </c>
      <c r="N51" s="64" t="s">
        <v>494</v>
      </c>
      <c r="O51" s="65" t="s">
        <v>494</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706</v>
      </c>
      <c r="L52" s="64">
        <v>643</v>
      </c>
      <c r="M52" s="64">
        <v>740</v>
      </c>
      <c r="N52" s="64">
        <v>741</v>
      </c>
      <c r="O52" s="65">
        <v>778</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206</v>
      </c>
      <c r="L53" s="69">
        <v>189</v>
      </c>
      <c r="M53" s="69">
        <v>241</v>
      </c>
      <c r="N53" s="69">
        <v>246</v>
      </c>
      <c r="O53" s="70">
        <v>265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ZMvtKbxZytGd7uYicRKny/LPr7TJKuTOYQ70VYxuIXgFcxJR+ETXfaoy4tIC89wxYTkDxqHY6MLFtfuxSnWyA==" saltValue="xtFjb57Zwuke0hV22eFK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7" t="s">
        <v>30</v>
      </c>
      <c r="C41" s="1188"/>
      <c r="D41" s="105"/>
      <c r="E41" s="1193" t="s">
        <v>31</v>
      </c>
      <c r="F41" s="1193"/>
      <c r="G41" s="1193"/>
      <c r="H41" s="1194"/>
      <c r="I41" s="343">
        <v>7850</v>
      </c>
      <c r="J41" s="344">
        <v>8010</v>
      </c>
      <c r="K41" s="344">
        <v>7944</v>
      </c>
      <c r="L41" s="344">
        <v>7677</v>
      </c>
      <c r="M41" s="345">
        <v>6721</v>
      </c>
    </row>
    <row r="42" spans="2:13" ht="27.75" customHeight="1" x14ac:dyDescent="0.15">
      <c r="B42" s="1189"/>
      <c r="C42" s="1190"/>
      <c r="D42" s="106"/>
      <c r="E42" s="1195" t="s">
        <v>32</v>
      </c>
      <c r="F42" s="1195"/>
      <c r="G42" s="1195"/>
      <c r="H42" s="1196"/>
      <c r="I42" s="346" t="s">
        <v>494</v>
      </c>
      <c r="J42" s="347" t="s">
        <v>494</v>
      </c>
      <c r="K42" s="347" t="s">
        <v>494</v>
      </c>
      <c r="L42" s="347" t="s">
        <v>494</v>
      </c>
      <c r="M42" s="348" t="s">
        <v>494</v>
      </c>
    </row>
    <row r="43" spans="2:13" ht="27.75" customHeight="1" x14ac:dyDescent="0.15">
      <c r="B43" s="1189"/>
      <c r="C43" s="1190"/>
      <c r="D43" s="106"/>
      <c r="E43" s="1195" t="s">
        <v>33</v>
      </c>
      <c r="F43" s="1195"/>
      <c r="G43" s="1195"/>
      <c r="H43" s="1196"/>
      <c r="I43" s="346">
        <v>1481</v>
      </c>
      <c r="J43" s="347">
        <v>1409</v>
      </c>
      <c r="K43" s="347">
        <v>1237</v>
      </c>
      <c r="L43" s="347">
        <v>1077</v>
      </c>
      <c r="M43" s="348">
        <v>981</v>
      </c>
    </row>
    <row r="44" spans="2:13" ht="27.75" customHeight="1" x14ac:dyDescent="0.15">
      <c r="B44" s="1189"/>
      <c r="C44" s="1190"/>
      <c r="D44" s="106"/>
      <c r="E44" s="1195" t="s">
        <v>34</v>
      </c>
      <c r="F44" s="1195"/>
      <c r="G44" s="1195"/>
      <c r="H44" s="1196"/>
      <c r="I44" s="346">
        <v>66</v>
      </c>
      <c r="J44" s="347">
        <v>53</v>
      </c>
      <c r="K44" s="347">
        <v>44</v>
      </c>
      <c r="L44" s="347">
        <v>41</v>
      </c>
      <c r="M44" s="348">
        <v>34</v>
      </c>
    </row>
    <row r="45" spans="2:13" ht="27.75" customHeight="1" x14ac:dyDescent="0.15">
      <c r="B45" s="1189"/>
      <c r="C45" s="1190"/>
      <c r="D45" s="106"/>
      <c r="E45" s="1195" t="s">
        <v>35</v>
      </c>
      <c r="F45" s="1195"/>
      <c r="G45" s="1195"/>
      <c r="H45" s="1196"/>
      <c r="I45" s="346">
        <v>247</v>
      </c>
      <c r="J45" s="347">
        <v>216</v>
      </c>
      <c r="K45" s="347">
        <v>277</v>
      </c>
      <c r="L45" s="347">
        <v>265</v>
      </c>
      <c r="M45" s="348">
        <v>357</v>
      </c>
    </row>
    <row r="46" spans="2:13" ht="27.75" customHeight="1" x14ac:dyDescent="0.15">
      <c r="B46" s="1189"/>
      <c r="C46" s="1190"/>
      <c r="D46" s="107"/>
      <c r="E46" s="1195" t="s">
        <v>36</v>
      </c>
      <c r="F46" s="1195"/>
      <c r="G46" s="1195"/>
      <c r="H46" s="1196"/>
      <c r="I46" s="346">
        <v>121</v>
      </c>
      <c r="J46" s="347">
        <v>92</v>
      </c>
      <c r="K46" s="347">
        <v>63</v>
      </c>
      <c r="L46" s="347">
        <v>59</v>
      </c>
      <c r="M46" s="348">
        <v>55</v>
      </c>
    </row>
    <row r="47" spans="2:13" ht="27.75" customHeight="1" x14ac:dyDescent="0.15">
      <c r="B47" s="1189"/>
      <c r="C47" s="1190"/>
      <c r="D47" s="108"/>
      <c r="E47" s="1197" t="s">
        <v>37</v>
      </c>
      <c r="F47" s="1198"/>
      <c r="G47" s="1198"/>
      <c r="H47" s="1199"/>
      <c r="I47" s="346" t="s">
        <v>494</v>
      </c>
      <c r="J47" s="347" t="s">
        <v>494</v>
      </c>
      <c r="K47" s="347" t="s">
        <v>494</v>
      </c>
      <c r="L47" s="347" t="s">
        <v>494</v>
      </c>
      <c r="M47" s="348" t="s">
        <v>494</v>
      </c>
    </row>
    <row r="48" spans="2:13" ht="27.75" customHeight="1" x14ac:dyDescent="0.15">
      <c r="B48" s="1189"/>
      <c r="C48" s="1190"/>
      <c r="D48" s="106"/>
      <c r="E48" s="1195" t="s">
        <v>38</v>
      </c>
      <c r="F48" s="1195"/>
      <c r="G48" s="1195"/>
      <c r="H48" s="1196"/>
      <c r="I48" s="346" t="s">
        <v>494</v>
      </c>
      <c r="J48" s="347" t="s">
        <v>494</v>
      </c>
      <c r="K48" s="347" t="s">
        <v>494</v>
      </c>
      <c r="L48" s="347" t="s">
        <v>494</v>
      </c>
      <c r="M48" s="348" t="s">
        <v>494</v>
      </c>
    </row>
    <row r="49" spans="2:13" ht="27.75" customHeight="1" x14ac:dyDescent="0.15">
      <c r="B49" s="1191"/>
      <c r="C49" s="1192"/>
      <c r="D49" s="106"/>
      <c r="E49" s="1195" t="s">
        <v>39</v>
      </c>
      <c r="F49" s="1195"/>
      <c r="G49" s="1195"/>
      <c r="H49" s="1196"/>
      <c r="I49" s="346" t="s">
        <v>494</v>
      </c>
      <c r="J49" s="347" t="s">
        <v>494</v>
      </c>
      <c r="K49" s="347" t="s">
        <v>494</v>
      </c>
      <c r="L49" s="347" t="s">
        <v>494</v>
      </c>
      <c r="M49" s="348" t="s">
        <v>494</v>
      </c>
    </row>
    <row r="50" spans="2:13" ht="27.75" customHeight="1" x14ac:dyDescent="0.15">
      <c r="B50" s="1200" t="s">
        <v>40</v>
      </c>
      <c r="C50" s="1201"/>
      <c r="D50" s="109"/>
      <c r="E50" s="1195" t="s">
        <v>41</v>
      </c>
      <c r="F50" s="1195"/>
      <c r="G50" s="1195"/>
      <c r="H50" s="1196"/>
      <c r="I50" s="346">
        <v>6059</v>
      </c>
      <c r="J50" s="347">
        <v>6680</v>
      </c>
      <c r="K50" s="347">
        <v>6879</v>
      </c>
      <c r="L50" s="347">
        <v>7007</v>
      </c>
      <c r="M50" s="348">
        <v>6698</v>
      </c>
    </row>
    <row r="51" spans="2:13" ht="27.75" customHeight="1" x14ac:dyDescent="0.15">
      <c r="B51" s="1189"/>
      <c r="C51" s="1190"/>
      <c r="D51" s="106"/>
      <c r="E51" s="1195" t="s">
        <v>42</v>
      </c>
      <c r="F51" s="1195"/>
      <c r="G51" s="1195"/>
      <c r="H51" s="1196"/>
      <c r="I51" s="346">
        <v>186</v>
      </c>
      <c r="J51" s="347">
        <v>144</v>
      </c>
      <c r="K51" s="347">
        <v>104</v>
      </c>
      <c r="L51" s="347">
        <v>71</v>
      </c>
      <c r="M51" s="348">
        <v>66</v>
      </c>
    </row>
    <row r="52" spans="2:13" ht="27.75" customHeight="1" x14ac:dyDescent="0.15">
      <c r="B52" s="1191"/>
      <c r="C52" s="1192"/>
      <c r="D52" s="106"/>
      <c r="E52" s="1195" t="s">
        <v>43</v>
      </c>
      <c r="F52" s="1195"/>
      <c r="G52" s="1195"/>
      <c r="H52" s="1196"/>
      <c r="I52" s="346">
        <v>7116</v>
      </c>
      <c r="J52" s="347">
        <v>7363</v>
      </c>
      <c r="K52" s="347">
        <v>7101</v>
      </c>
      <c r="L52" s="347">
        <v>6809</v>
      </c>
      <c r="M52" s="348">
        <v>6603</v>
      </c>
    </row>
    <row r="53" spans="2:13" ht="27.75" customHeight="1" thickBot="1" x14ac:dyDescent="0.2">
      <c r="B53" s="1202" t="s">
        <v>19</v>
      </c>
      <c r="C53" s="1203"/>
      <c r="D53" s="110"/>
      <c r="E53" s="1204" t="s">
        <v>44</v>
      </c>
      <c r="F53" s="1204"/>
      <c r="G53" s="1204"/>
      <c r="H53" s="1205"/>
      <c r="I53" s="349">
        <v>-3595</v>
      </c>
      <c r="J53" s="350">
        <v>-4408</v>
      </c>
      <c r="K53" s="350">
        <v>-4517</v>
      </c>
      <c r="L53" s="350">
        <v>-4768</v>
      </c>
      <c r="M53" s="351">
        <v>-5220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c3wgIyP9XKERIQ108FPPNAJpdSV1rDqewH4crhIRUQxHadlWZAtzQFToqkVJRlaNKOQpJLVb04GLFUL7bMl+Q==" saltValue="oXIMR6TevtGZ2eocL5DZ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4" t="s">
        <v>46</v>
      </c>
      <c r="D55" s="1214"/>
      <c r="E55" s="1215"/>
      <c r="F55" s="352">
        <v>2482</v>
      </c>
      <c r="G55" s="352">
        <v>2548</v>
      </c>
      <c r="H55" s="353">
        <v>2567</v>
      </c>
    </row>
    <row r="56" spans="2:8" ht="52.5" customHeight="1" x14ac:dyDescent="0.15">
      <c r="B56" s="122"/>
      <c r="C56" s="1216" t="s">
        <v>47</v>
      </c>
      <c r="D56" s="1216"/>
      <c r="E56" s="1217"/>
      <c r="F56" s="354">
        <v>733</v>
      </c>
      <c r="G56" s="354">
        <v>735</v>
      </c>
      <c r="H56" s="355">
        <v>200</v>
      </c>
    </row>
    <row r="57" spans="2:8" ht="53.25" customHeight="1" x14ac:dyDescent="0.15">
      <c r="B57" s="122"/>
      <c r="C57" s="1218" t="s">
        <v>48</v>
      </c>
      <c r="D57" s="1218"/>
      <c r="E57" s="1219"/>
      <c r="F57" s="356">
        <v>2768</v>
      </c>
      <c r="G57" s="356">
        <v>2852</v>
      </c>
      <c r="H57" s="357">
        <v>3062</v>
      </c>
    </row>
    <row r="58" spans="2:8" ht="45.75" customHeight="1" x14ac:dyDescent="0.15">
      <c r="B58" s="123"/>
      <c r="C58" s="1206" t="s">
        <v>553</v>
      </c>
      <c r="D58" s="1207"/>
      <c r="E58" s="1208"/>
      <c r="F58" s="358">
        <v>1903</v>
      </c>
      <c r="G58" s="358">
        <v>2042</v>
      </c>
      <c r="H58" s="359">
        <v>2167</v>
      </c>
    </row>
    <row r="59" spans="2:8" ht="45.75" customHeight="1" x14ac:dyDescent="0.15">
      <c r="B59" s="123"/>
      <c r="C59" s="1206" t="s">
        <v>554</v>
      </c>
      <c r="D59" s="1207"/>
      <c r="E59" s="1208"/>
      <c r="F59" s="358">
        <v>579</v>
      </c>
      <c r="G59" s="358">
        <v>511</v>
      </c>
      <c r="H59" s="359">
        <v>512</v>
      </c>
    </row>
    <row r="60" spans="2:8" ht="45.75" customHeight="1" x14ac:dyDescent="0.15">
      <c r="B60" s="123"/>
      <c r="C60" s="1206" t="s">
        <v>555</v>
      </c>
      <c r="D60" s="1207"/>
      <c r="E60" s="1208"/>
      <c r="F60" s="358">
        <v>109</v>
      </c>
      <c r="G60" s="358">
        <v>131</v>
      </c>
      <c r="H60" s="359">
        <v>222</v>
      </c>
    </row>
    <row r="61" spans="2:8" ht="45.75" customHeight="1" x14ac:dyDescent="0.15">
      <c r="B61" s="123"/>
      <c r="C61" s="1206" t="s">
        <v>556</v>
      </c>
      <c r="D61" s="1207"/>
      <c r="E61" s="1208"/>
      <c r="F61" s="358">
        <v>64</v>
      </c>
      <c r="G61" s="358">
        <v>64</v>
      </c>
      <c r="H61" s="359">
        <v>64</v>
      </c>
    </row>
    <row r="62" spans="2:8" ht="45.75" customHeight="1" thickBot="1" x14ac:dyDescent="0.2">
      <c r="B62" s="124"/>
      <c r="C62" s="1209" t="s">
        <v>557</v>
      </c>
      <c r="D62" s="1210"/>
      <c r="E62" s="1211"/>
      <c r="F62" s="360">
        <v>26</v>
      </c>
      <c r="G62" s="360">
        <v>26</v>
      </c>
      <c r="H62" s="361">
        <v>26</v>
      </c>
    </row>
    <row r="63" spans="2:8" ht="52.5" customHeight="1" thickBot="1" x14ac:dyDescent="0.2">
      <c r="B63" s="125"/>
      <c r="C63" s="1212" t="s">
        <v>49</v>
      </c>
      <c r="D63" s="1212"/>
      <c r="E63" s="1213"/>
      <c r="F63" s="362">
        <v>5984</v>
      </c>
      <c r="G63" s="362">
        <v>6136</v>
      </c>
      <c r="H63" s="363">
        <v>5829</v>
      </c>
    </row>
    <row r="64" spans="2:8" x14ac:dyDescent="0.15"/>
  </sheetData>
  <sheetProtection algorithmName="SHA-512" hashValue="WihQ5TI0gVzXN9PrvFQS8sXLoFLQkI2RuoEkO6VrgmoX3mgnE1567H6K/UY2eyZHmzTZNyEmt3Dmm1ZCBU1erw==" saltValue="az3jCl8s4AorfcJbsMam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532</v>
      </c>
      <c r="G2" s="139"/>
      <c r="H2" s="140"/>
    </row>
    <row r="3" spans="1:8" x14ac:dyDescent="0.15">
      <c r="A3" s="136" t="s">
        <v>525</v>
      </c>
      <c r="B3" s="141"/>
      <c r="C3" s="142"/>
      <c r="D3" s="143">
        <v>423658</v>
      </c>
      <c r="E3" s="144"/>
      <c r="F3" s="145">
        <v>301035</v>
      </c>
      <c r="G3" s="146"/>
      <c r="H3" s="147"/>
    </row>
    <row r="4" spans="1:8" x14ac:dyDescent="0.15">
      <c r="A4" s="148"/>
      <c r="B4" s="149"/>
      <c r="C4" s="150"/>
      <c r="D4" s="151">
        <v>105894</v>
      </c>
      <c r="E4" s="152"/>
      <c r="F4" s="153">
        <v>154376</v>
      </c>
      <c r="G4" s="154"/>
      <c r="H4" s="155"/>
    </row>
    <row r="5" spans="1:8" x14ac:dyDescent="0.15">
      <c r="A5" s="136" t="s">
        <v>527</v>
      </c>
      <c r="B5" s="141"/>
      <c r="C5" s="142"/>
      <c r="D5" s="143">
        <v>354041</v>
      </c>
      <c r="E5" s="144"/>
      <c r="F5" s="145">
        <v>277467</v>
      </c>
      <c r="G5" s="146"/>
      <c r="H5" s="147"/>
    </row>
    <row r="6" spans="1:8" x14ac:dyDescent="0.15">
      <c r="A6" s="148"/>
      <c r="B6" s="149"/>
      <c r="C6" s="150"/>
      <c r="D6" s="151">
        <v>228770</v>
      </c>
      <c r="E6" s="152"/>
      <c r="F6" s="153">
        <v>128378</v>
      </c>
      <c r="G6" s="154"/>
      <c r="H6" s="155"/>
    </row>
    <row r="7" spans="1:8" x14ac:dyDescent="0.15">
      <c r="A7" s="136" t="s">
        <v>528</v>
      </c>
      <c r="B7" s="141"/>
      <c r="C7" s="142"/>
      <c r="D7" s="143">
        <v>283282</v>
      </c>
      <c r="E7" s="144"/>
      <c r="F7" s="145">
        <v>282256</v>
      </c>
      <c r="G7" s="146"/>
      <c r="H7" s="147"/>
    </row>
    <row r="8" spans="1:8" x14ac:dyDescent="0.15">
      <c r="A8" s="148"/>
      <c r="B8" s="149"/>
      <c r="C8" s="150"/>
      <c r="D8" s="151">
        <v>220423</v>
      </c>
      <c r="E8" s="152"/>
      <c r="F8" s="153">
        <v>145453</v>
      </c>
      <c r="G8" s="154"/>
      <c r="H8" s="155"/>
    </row>
    <row r="9" spans="1:8" x14ac:dyDescent="0.15">
      <c r="A9" s="136" t="s">
        <v>529</v>
      </c>
      <c r="B9" s="141"/>
      <c r="C9" s="142"/>
      <c r="D9" s="143">
        <v>202582</v>
      </c>
      <c r="E9" s="144"/>
      <c r="F9" s="145">
        <v>295341</v>
      </c>
      <c r="G9" s="146"/>
      <c r="H9" s="147"/>
    </row>
    <row r="10" spans="1:8" x14ac:dyDescent="0.15">
      <c r="A10" s="148"/>
      <c r="B10" s="149"/>
      <c r="C10" s="150"/>
      <c r="D10" s="151">
        <v>137617</v>
      </c>
      <c r="E10" s="152"/>
      <c r="F10" s="153">
        <v>137402</v>
      </c>
      <c r="G10" s="154"/>
      <c r="H10" s="155"/>
    </row>
    <row r="11" spans="1:8" x14ac:dyDescent="0.15">
      <c r="A11" s="136" t="s">
        <v>530</v>
      </c>
      <c r="B11" s="141"/>
      <c r="C11" s="142"/>
      <c r="D11" s="143">
        <v>253022</v>
      </c>
      <c r="E11" s="144"/>
      <c r="F11" s="145">
        <v>292845</v>
      </c>
      <c r="G11" s="146"/>
      <c r="H11" s="147"/>
    </row>
    <row r="12" spans="1:8" x14ac:dyDescent="0.15">
      <c r="A12" s="148"/>
      <c r="B12" s="149"/>
      <c r="C12" s="156"/>
      <c r="D12" s="151">
        <v>180918</v>
      </c>
      <c r="E12" s="152"/>
      <c r="F12" s="153">
        <v>143187</v>
      </c>
      <c r="G12" s="154"/>
      <c r="H12" s="155"/>
    </row>
    <row r="13" spans="1:8" x14ac:dyDescent="0.15">
      <c r="A13" s="136"/>
      <c r="B13" s="141"/>
      <c r="C13" s="157"/>
      <c r="D13" s="158">
        <v>303317</v>
      </c>
      <c r="E13" s="159"/>
      <c r="F13" s="160">
        <v>289789</v>
      </c>
      <c r="G13" s="161"/>
      <c r="H13" s="147"/>
    </row>
    <row r="14" spans="1:8" x14ac:dyDescent="0.15">
      <c r="A14" s="148"/>
      <c r="B14" s="149"/>
      <c r="C14" s="150"/>
      <c r="D14" s="151">
        <v>174724</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9.42</v>
      </c>
      <c r="C19" s="162">
        <f>ROUND(VALUE(SUBSTITUTE(実質収支比率等に係る経年分析!G$48,"▲","-")),2)</f>
        <v>6</v>
      </c>
      <c r="D19" s="162">
        <f>ROUND(VALUE(SUBSTITUTE(実質収支比率等に係る経年分析!H$48,"▲","-")),2)</f>
        <v>7.33</v>
      </c>
      <c r="E19" s="162">
        <f>ROUND(VALUE(SUBSTITUTE(実質収支比率等に係る経年分析!I$48,"▲","-")),2)</f>
        <v>6.41</v>
      </c>
      <c r="F19" s="162">
        <f>ROUND(VALUE(SUBSTITUTE(実質収支比率等に係る経年分析!J$48,"▲","-")),2)</f>
        <v>1.1000000000000001</v>
      </c>
    </row>
    <row r="20" spans="1:11" x14ac:dyDescent="0.15">
      <c r="A20" s="162" t="s">
        <v>53</v>
      </c>
      <c r="B20" s="162">
        <f>ROUND(VALUE(SUBSTITUTE(実質収支比率等に係る経年分析!F$47,"▲","-")),2)</f>
        <v>58.44</v>
      </c>
      <c r="C20" s="162">
        <f>ROUND(VALUE(SUBSTITUTE(実質収支比率等に係る経年分析!G$47,"▲","-")),2)</f>
        <v>64.790000000000006</v>
      </c>
      <c r="D20" s="162">
        <f>ROUND(VALUE(SUBSTITUTE(実質収支比率等に係る経年分析!H$47,"▲","-")),2)</f>
        <v>67.73</v>
      </c>
      <c r="E20" s="162">
        <f>ROUND(VALUE(SUBSTITUTE(実質収支比率等に係る経年分析!I$47,"▲","-")),2)</f>
        <v>69.010000000000005</v>
      </c>
      <c r="F20" s="162">
        <f>ROUND(VALUE(SUBSTITUTE(実質収支比率等に係る経年分析!J$47,"▲","-")),2)</f>
        <v>67.319999999999993</v>
      </c>
    </row>
    <row r="21" spans="1:11" x14ac:dyDescent="0.15">
      <c r="A21" s="162" t="s">
        <v>54</v>
      </c>
      <c r="B21" s="162">
        <f>IF(ISNUMBER(VALUE(SUBSTITUTE(実質収支比率等に係る経年分析!F$49,"▲","-"))),ROUND(VALUE(SUBSTITUTE(実質収支比率等に係る経年分析!F$49,"▲","-")),2),NA())</f>
        <v>5.5</v>
      </c>
      <c r="C21" s="162">
        <f>IF(ISNUMBER(VALUE(SUBSTITUTE(実質収支比率等に係る経年分析!G$49,"▲","-"))),ROUND(VALUE(SUBSTITUTE(実質収支比率等に係る経年分析!G$49,"▲","-")),2),NA())</f>
        <v>6.52</v>
      </c>
      <c r="D21" s="162">
        <f>IF(ISNUMBER(VALUE(SUBSTITUTE(実質収支比率等に係る経年分析!H$49,"▲","-"))),ROUND(VALUE(SUBSTITUTE(実質収支比率等に係る経年分析!H$49,"▲","-")),2),NA())</f>
        <v>3.79</v>
      </c>
      <c r="E21" s="162">
        <f>IF(ISNUMBER(VALUE(SUBSTITUTE(実質収支比率等に係る経年分析!I$49,"▲","-"))),ROUND(VALUE(SUBSTITUTE(実質収支比率等に係る経年分析!I$49,"▲","-")),2),NA())</f>
        <v>0.91</v>
      </c>
      <c r="F21" s="162">
        <f>IF(ISNUMBER(VALUE(SUBSTITUTE(実質収支比率等に係る経年分析!J$49,"▲","-"))),ROUND(VALUE(SUBSTITUTE(実質収支比率等に係る経年分析!J$49,"▲","-")),2),NA())</f>
        <v>9.5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再生可能エネルギー発電事業特別会計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0.35</v>
      </c>
    </row>
    <row r="31" spans="1:11" x14ac:dyDescent="0.15">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9.42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5.99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6.4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1.1000000000000001</v>
      </c>
    </row>
    <row r="32" spans="1:11" x14ac:dyDescent="0.15">
      <c r="A32" s="163" t="str">
        <f>IF(連結実質赤字比率に係る赤字・黒字の構成分析!C$38="",NA(),連結実質赤字比率に係る赤字・黒字の構成分析!C$38)</f>
        <v>簡易水道事業会計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4.4000000000000004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3.74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1.1599999999999999</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1.1599999999999999</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4.4000000000000004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4.16</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42.84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39.65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32.130000000000003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706</v>
      </c>
      <c r="E42" s="164"/>
      <c r="F42" s="164"/>
      <c r="G42" s="164">
        <f>'実質公債費比率（分子）の構造'!L$52</f>
        <v>643</v>
      </c>
      <c r="H42" s="164"/>
      <c r="I42" s="164"/>
      <c r="J42" s="164">
        <f>'実質公債費比率（分子）の構造'!M$52</f>
        <v>740</v>
      </c>
      <c r="K42" s="164"/>
      <c r="L42" s="164"/>
      <c r="M42" s="164">
        <f>'実質公債費比率（分子）の構造'!N$52</f>
        <v>741</v>
      </c>
      <c r="N42" s="164"/>
      <c r="O42" s="164"/>
      <c r="P42" s="164">
        <f>'実質公債費比率（分子）の構造'!O$52</f>
        <v>778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18</v>
      </c>
      <c r="C45" s="164"/>
      <c r="D45" s="164"/>
      <c r="E45" s="164">
        <f>'実質公債費比率（分子）の構造'!L$49</f>
        <v>18</v>
      </c>
      <c r="F45" s="164"/>
      <c r="G45" s="164"/>
      <c r="H45" s="164">
        <f>'実質公債費比率（分子）の構造'!M$49</f>
        <v>17</v>
      </c>
      <c r="I45" s="164"/>
      <c r="J45" s="164"/>
      <c r="K45" s="164">
        <f>'実質公債費比率（分子）の構造'!N$49</f>
        <v>18</v>
      </c>
      <c r="L45" s="164"/>
      <c r="M45" s="164"/>
      <c r="N45" s="164">
        <f>'実質公債費比率（分子）の構造'!O$49</f>
        <v>12</v>
      </c>
      <c r="O45" s="164"/>
      <c r="P45" s="164"/>
    </row>
    <row r="46" spans="1:16" x14ac:dyDescent="0.15">
      <c r="A46" s="164" t="s">
        <v>64</v>
      </c>
      <c r="B46" s="164">
        <f>'実質公債費比率（分子）の構造'!K$48</f>
        <v>192</v>
      </c>
      <c r="C46" s="164"/>
      <c r="D46" s="164"/>
      <c r="E46" s="164">
        <f>'実質公債費比率（分子）の構造'!L$48</f>
        <v>191</v>
      </c>
      <c r="F46" s="164"/>
      <c r="G46" s="164"/>
      <c r="H46" s="164">
        <f>'実質公債費比率（分子）の構造'!M$48</f>
        <v>205</v>
      </c>
      <c r="I46" s="164"/>
      <c r="J46" s="164"/>
      <c r="K46" s="164">
        <f>'実質公債費比率（分子）の構造'!N$48</f>
        <v>198</v>
      </c>
      <c r="L46" s="164"/>
      <c r="M46" s="164"/>
      <c r="N46" s="164">
        <f>'実質公債費比率（分子）の構造'!O$48</f>
        <v>188</v>
      </c>
      <c r="O46" s="164"/>
      <c r="P46" s="164"/>
    </row>
    <row r="47" spans="1:16" x14ac:dyDescent="0.15">
      <c r="A47" s="164" t="s">
        <v>12</v>
      </c>
      <c r="B47" s="164">
        <f>'実質公債費比率（分子）の構造'!K$47</f>
        <v>2</v>
      </c>
      <c r="C47" s="164"/>
      <c r="D47" s="164"/>
      <c r="E47" s="164">
        <f>'実質公債費比率（分子）の構造'!L$47</f>
        <v>2</v>
      </c>
      <c r="F47" s="164"/>
      <c r="G47" s="164"/>
      <c r="H47" s="164">
        <f>'実質公債費比率（分子）の構造'!M$47</f>
        <v>2</v>
      </c>
      <c r="I47" s="164"/>
      <c r="J47" s="164"/>
      <c r="K47" s="164">
        <f>'実質公債費比率（分子）の構造'!N$47</f>
        <v>2</v>
      </c>
      <c r="L47" s="164"/>
      <c r="M47" s="164"/>
      <c r="N47" s="164">
        <f>'実質公債費比率（分子）の構造'!O$47</f>
        <v>2</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700</v>
      </c>
      <c r="C49" s="164"/>
      <c r="D49" s="164"/>
      <c r="E49" s="164">
        <f>'実質公債費比率（分子）の構造'!L$45</f>
        <v>621</v>
      </c>
      <c r="F49" s="164"/>
      <c r="G49" s="164"/>
      <c r="H49" s="164">
        <f>'実質公債費比率（分子）の構造'!M$45</f>
        <v>757</v>
      </c>
      <c r="I49" s="164"/>
      <c r="J49" s="164"/>
      <c r="K49" s="164">
        <f>'実質公債費比率（分子）の構造'!N$45</f>
        <v>769</v>
      </c>
      <c r="L49" s="164"/>
      <c r="M49" s="164"/>
      <c r="N49" s="164">
        <f>'実質公債費比率（分子）の構造'!O$45</f>
        <v>841</v>
      </c>
      <c r="O49" s="164"/>
      <c r="P49" s="164"/>
    </row>
    <row r="50" spans="1:16" x14ac:dyDescent="0.15">
      <c r="A50" s="164" t="s">
        <v>67</v>
      </c>
      <c r="B50" s="164" t="e">
        <f>NA()</f>
        <v>#N/A</v>
      </c>
      <c r="C50" s="164">
        <f>IF(ISNUMBER('実質公債費比率（分子）の構造'!K$53),'実質公債費比率（分子）の構造'!K$53,NA())</f>
        <v>206</v>
      </c>
      <c r="D50" s="164" t="e">
        <f>NA()</f>
        <v>#N/A</v>
      </c>
      <c r="E50" s="164" t="e">
        <f>NA()</f>
        <v>#N/A</v>
      </c>
      <c r="F50" s="164">
        <f>IF(ISNUMBER('実質公債費比率（分子）の構造'!L$53),'実質公債費比率（分子）の構造'!L$53,NA())</f>
        <v>189</v>
      </c>
      <c r="G50" s="164" t="e">
        <f>NA()</f>
        <v>#N/A</v>
      </c>
      <c r="H50" s="164" t="e">
        <f>NA()</f>
        <v>#N/A</v>
      </c>
      <c r="I50" s="164">
        <f>IF(ISNUMBER('実質公債費比率（分子）の構造'!M$53),'実質公債費比率（分子）の構造'!M$53,NA())</f>
        <v>241</v>
      </c>
      <c r="J50" s="164" t="e">
        <f>NA()</f>
        <v>#N/A</v>
      </c>
      <c r="K50" s="164" t="e">
        <f>NA()</f>
        <v>#N/A</v>
      </c>
      <c r="L50" s="164">
        <f>IF(ISNUMBER('実質公債費比率（分子）の構造'!N$53),'実質公債費比率（分子）の構造'!N$53,NA())</f>
        <v>246</v>
      </c>
      <c r="M50" s="164" t="e">
        <f>NA()</f>
        <v>#N/A</v>
      </c>
      <c r="N50" s="164" t="e">
        <f>NA()</f>
        <v>#N/A</v>
      </c>
      <c r="O50" s="164">
        <f>IF(ISNUMBER('実質公債費比率（分子）の構造'!O$53),'実質公債費比率（分子）の構造'!O$53,NA())</f>
        <v>265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7116</v>
      </c>
      <c r="E56" s="163"/>
      <c r="F56" s="163"/>
      <c r="G56" s="163">
        <f>'将来負担比率（分子）の構造'!J$52</f>
        <v>7363</v>
      </c>
      <c r="H56" s="163"/>
      <c r="I56" s="163"/>
      <c r="J56" s="163">
        <f>'将来負担比率（分子）の構造'!K$52</f>
        <v>7101</v>
      </c>
      <c r="K56" s="163"/>
      <c r="L56" s="163"/>
      <c r="M56" s="163">
        <f>'将来負担比率（分子）の構造'!L$52</f>
        <v>6809</v>
      </c>
      <c r="N56" s="163"/>
      <c r="O56" s="163"/>
      <c r="P56" s="163">
        <f>'将来負担比率（分子）の構造'!M$52</f>
        <v>6603</v>
      </c>
    </row>
    <row r="57" spans="1:16" x14ac:dyDescent="0.15">
      <c r="A57" s="163" t="s">
        <v>42</v>
      </c>
      <c r="B57" s="163"/>
      <c r="C57" s="163"/>
      <c r="D57" s="163">
        <f>'将来負担比率（分子）の構造'!I$51</f>
        <v>186</v>
      </c>
      <c r="E57" s="163"/>
      <c r="F57" s="163"/>
      <c r="G57" s="163">
        <f>'将来負担比率（分子）の構造'!J$51</f>
        <v>144</v>
      </c>
      <c r="H57" s="163"/>
      <c r="I57" s="163"/>
      <c r="J57" s="163">
        <f>'将来負担比率（分子）の構造'!K$51</f>
        <v>104</v>
      </c>
      <c r="K57" s="163"/>
      <c r="L57" s="163"/>
      <c r="M57" s="163">
        <f>'将来負担比率（分子）の構造'!L$51</f>
        <v>71</v>
      </c>
      <c r="N57" s="163"/>
      <c r="O57" s="163"/>
      <c r="P57" s="163">
        <f>'将来負担比率（分子）の構造'!M$51</f>
        <v>66</v>
      </c>
    </row>
    <row r="58" spans="1:16" x14ac:dyDescent="0.15">
      <c r="A58" s="163" t="s">
        <v>41</v>
      </c>
      <c r="B58" s="163"/>
      <c r="C58" s="163"/>
      <c r="D58" s="163">
        <f>'将来負担比率（分子）の構造'!I$50</f>
        <v>6059</v>
      </c>
      <c r="E58" s="163"/>
      <c r="F58" s="163"/>
      <c r="G58" s="163">
        <f>'将来負担比率（分子）の構造'!J$50</f>
        <v>6680</v>
      </c>
      <c r="H58" s="163"/>
      <c r="I58" s="163"/>
      <c r="J58" s="163">
        <f>'将来負担比率（分子）の構造'!K$50</f>
        <v>6879</v>
      </c>
      <c r="K58" s="163"/>
      <c r="L58" s="163"/>
      <c r="M58" s="163">
        <f>'将来負担比率（分子）の構造'!L$50</f>
        <v>7007</v>
      </c>
      <c r="N58" s="163"/>
      <c r="O58" s="163"/>
      <c r="P58" s="163">
        <f>'将来負担比率（分子）の構造'!M$50</f>
        <v>6698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121</v>
      </c>
      <c r="C61" s="163"/>
      <c r="D61" s="163"/>
      <c r="E61" s="163">
        <f>'将来負担比率（分子）の構造'!J$46</f>
        <v>92</v>
      </c>
      <c r="F61" s="163"/>
      <c r="G61" s="163"/>
      <c r="H61" s="163">
        <f>'将来負担比率（分子）の構造'!K$46</f>
        <v>63</v>
      </c>
      <c r="I61" s="163"/>
      <c r="J61" s="163"/>
      <c r="K61" s="163">
        <f>'将来負担比率（分子）の構造'!L$46</f>
        <v>59</v>
      </c>
      <c r="L61" s="163"/>
      <c r="M61" s="163"/>
      <c r="N61" s="163">
        <f>'将来負担比率（分子）の構造'!M$46</f>
        <v>55</v>
      </c>
      <c r="O61" s="163"/>
      <c r="P61" s="163"/>
    </row>
    <row r="62" spans="1:16" x14ac:dyDescent="0.15">
      <c r="A62" s="163" t="s">
        <v>35</v>
      </c>
      <c r="B62" s="163">
        <f>'将来負担比率（分子）の構造'!I$45</f>
        <v>247</v>
      </c>
      <c r="C62" s="163"/>
      <c r="D62" s="163"/>
      <c r="E62" s="163">
        <f>'将来負担比率（分子）の構造'!J$45</f>
        <v>216</v>
      </c>
      <c r="F62" s="163"/>
      <c r="G62" s="163"/>
      <c r="H62" s="163">
        <f>'将来負担比率（分子）の構造'!K$45</f>
        <v>277</v>
      </c>
      <c r="I62" s="163"/>
      <c r="J62" s="163"/>
      <c r="K62" s="163">
        <f>'将来負担比率（分子）の構造'!L$45</f>
        <v>265</v>
      </c>
      <c r="L62" s="163"/>
      <c r="M62" s="163"/>
      <c r="N62" s="163">
        <f>'将来負担比率（分子）の構造'!M$45</f>
        <v>357</v>
      </c>
      <c r="O62" s="163"/>
      <c r="P62" s="163"/>
    </row>
    <row r="63" spans="1:16" x14ac:dyDescent="0.15">
      <c r="A63" s="163" t="s">
        <v>34</v>
      </c>
      <c r="B63" s="163">
        <f>'将来負担比率（分子）の構造'!I$44</f>
        <v>66</v>
      </c>
      <c r="C63" s="163"/>
      <c r="D63" s="163"/>
      <c r="E63" s="163">
        <f>'将来負担比率（分子）の構造'!J$44</f>
        <v>53</v>
      </c>
      <c r="F63" s="163"/>
      <c r="G63" s="163"/>
      <c r="H63" s="163">
        <f>'将来負担比率（分子）の構造'!K$44</f>
        <v>44</v>
      </c>
      <c r="I63" s="163"/>
      <c r="J63" s="163"/>
      <c r="K63" s="163">
        <f>'将来負担比率（分子）の構造'!L$44</f>
        <v>41</v>
      </c>
      <c r="L63" s="163"/>
      <c r="M63" s="163"/>
      <c r="N63" s="163">
        <f>'将来負担比率（分子）の構造'!M$44</f>
        <v>34</v>
      </c>
      <c r="O63" s="163"/>
      <c r="P63" s="163"/>
    </row>
    <row r="64" spans="1:16" x14ac:dyDescent="0.15">
      <c r="A64" s="163" t="s">
        <v>33</v>
      </c>
      <c r="B64" s="163">
        <f>'将来負担比率（分子）の構造'!I$43</f>
        <v>1481</v>
      </c>
      <c r="C64" s="163"/>
      <c r="D64" s="163"/>
      <c r="E64" s="163">
        <f>'将来負担比率（分子）の構造'!J$43</f>
        <v>1409</v>
      </c>
      <c r="F64" s="163"/>
      <c r="G64" s="163"/>
      <c r="H64" s="163">
        <f>'将来負担比率（分子）の構造'!K$43</f>
        <v>1237</v>
      </c>
      <c r="I64" s="163"/>
      <c r="J64" s="163"/>
      <c r="K64" s="163">
        <f>'将来負担比率（分子）の構造'!L$43</f>
        <v>1077</v>
      </c>
      <c r="L64" s="163"/>
      <c r="M64" s="163"/>
      <c r="N64" s="163">
        <f>'将来負担比率（分子）の構造'!M$43</f>
        <v>981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7850</v>
      </c>
      <c r="C66" s="163"/>
      <c r="D66" s="163"/>
      <c r="E66" s="163">
        <f>'将来負担比率（分子）の構造'!J$41</f>
        <v>8010</v>
      </c>
      <c r="F66" s="163"/>
      <c r="G66" s="163"/>
      <c r="H66" s="163">
        <f>'将来負担比率（分子）の構造'!K$41</f>
        <v>7944</v>
      </c>
      <c r="I66" s="163"/>
      <c r="J66" s="163"/>
      <c r="K66" s="163">
        <f>'将来負担比率（分子）の構造'!L$41</f>
        <v>7677</v>
      </c>
      <c r="L66" s="163"/>
      <c r="M66" s="163"/>
      <c r="N66" s="163">
        <f>'将来負担比率（分子）の構造'!M$41</f>
        <v>6721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2482</v>
      </c>
      <c r="C72" s="167">
        <f>基金残高に係る経年分析!G55</f>
        <v>2548</v>
      </c>
      <c r="D72" s="167">
        <f>基金残高に係る経年分析!H55</f>
        <v>2567</v>
      </c>
    </row>
    <row r="73" spans="1:16" x14ac:dyDescent="0.15">
      <c r="A73" s="166" t="s">
        <v>74</v>
      </c>
      <c r="B73" s="167">
        <f>基金残高に係る経年分析!F56</f>
        <v>733</v>
      </c>
      <c r="C73" s="167">
        <f>基金残高に係る経年分析!G56</f>
        <v>735</v>
      </c>
      <c r="D73" s="167">
        <f>基金残高に係る経年分析!H56</f>
        <v>200</v>
      </c>
    </row>
    <row r="74" spans="1:16" x14ac:dyDescent="0.15">
      <c r="A74" s="166" t="s">
        <v>75</v>
      </c>
      <c r="B74" s="167">
        <f>基金残高に係る経年分析!F57</f>
        <v>2768</v>
      </c>
      <c r="C74" s="167">
        <f>基金残高に係る経年分析!G57</f>
        <v>2852</v>
      </c>
      <c r="D74" s="167">
        <f>基金残高に係る経年分析!H57</f>
        <v>3062</v>
      </c>
    </row>
  </sheetData>
  <sheetProtection algorithmName="SHA-512" hashValue="julA/J3ai0lOjIpzX4qGmCO+WFMIr1uWc8crmStTY/z3ca8k1ka1/Gafr2GR9zQqfDpVVDQcCbQ+DsDmRvRV+A==" saltValue="lzaJhi69c82xDzAMA0i6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437997</v>
      </c>
      <c r="S5" s="613"/>
      <c r="T5" s="613"/>
      <c r="U5" s="613"/>
      <c r="V5" s="613"/>
      <c r="W5" s="613"/>
      <c r="X5" s="613"/>
      <c r="Y5" s="614"/>
      <c r="Z5" s="615">
        <v>5.6</v>
      </c>
      <c r="AA5" s="615"/>
      <c r="AB5" s="615"/>
      <c r="AC5" s="615"/>
      <c r="AD5" s="616">
        <v>437997</v>
      </c>
      <c r="AE5" s="616"/>
      <c r="AF5" s="616"/>
      <c r="AG5" s="616"/>
      <c r="AH5" s="616"/>
      <c r="AI5" s="616"/>
      <c r="AJ5" s="616"/>
      <c r="AK5" s="616"/>
      <c r="AL5" s="617">
        <v>11.2</v>
      </c>
      <c r="AM5" s="618"/>
      <c r="AN5" s="618"/>
      <c r="AO5" s="619"/>
      <c r="AP5" s="609" t="s">
        <v>217</v>
      </c>
      <c r="AQ5" s="610"/>
      <c r="AR5" s="610"/>
      <c r="AS5" s="610"/>
      <c r="AT5" s="610"/>
      <c r="AU5" s="610"/>
      <c r="AV5" s="610"/>
      <c r="AW5" s="610"/>
      <c r="AX5" s="610"/>
      <c r="AY5" s="610"/>
      <c r="AZ5" s="610"/>
      <c r="BA5" s="610"/>
      <c r="BB5" s="610"/>
      <c r="BC5" s="610"/>
      <c r="BD5" s="610"/>
      <c r="BE5" s="610"/>
      <c r="BF5" s="611"/>
      <c r="BG5" s="623">
        <v>437997</v>
      </c>
      <c r="BH5" s="624"/>
      <c r="BI5" s="624"/>
      <c r="BJ5" s="624"/>
      <c r="BK5" s="624"/>
      <c r="BL5" s="624"/>
      <c r="BM5" s="624"/>
      <c r="BN5" s="625"/>
      <c r="BO5" s="626">
        <v>100</v>
      </c>
      <c r="BP5" s="626"/>
      <c r="BQ5" s="626"/>
      <c r="BR5" s="626"/>
      <c r="BS5" s="627">
        <v>16444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160975</v>
      </c>
      <c r="S6" s="624"/>
      <c r="T6" s="624"/>
      <c r="U6" s="624"/>
      <c r="V6" s="624"/>
      <c r="W6" s="624"/>
      <c r="X6" s="624"/>
      <c r="Y6" s="625"/>
      <c r="Z6" s="626">
        <v>2.1</v>
      </c>
      <c r="AA6" s="626"/>
      <c r="AB6" s="626"/>
      <c r="AC6" s="626"/>
      <c r="AD6" s="627">
        <v>160975</v>
      </c>
      <c r="AE6" s="627"/>
      <c r="AF6" s="627"/>
      <c r="AG6" s="627"/>
      <c r="AH6" s="627"/>
      <c r="AI6" s="627"/>
      <c r="AJ6" s="627"/>
      <c r="AK6" s="627"/>
      <c r="AL6" s="628">
        <v>4.0999999999999996</v>
      </c>
      <c r="AM6" s="629"/>
      <c r="AN6" s="629"/>
      <c r="AO6" s="630"/>
      <c r="AP6" s="620" t="s">
        <v>222</v>
      </c>
      <c r="AQ6" s="621"/>
      <c r="AR6" s="621"/>
      <c r="AS6" s="621"/>
      <c r="AT6" s="621"/>
      <c r="AU6" s="621"/>
      <c r="AV6" s="621"/>
      <c r="AW6" s="621"/>
      <c r="AX6" s="621"/>
      <c r="AY6" s="621"/>
      <c r="AZ6" s="621"/>
      <c r="BA6" s="621"/>
      <c r="BB6" s="621"/>
      <c r="BC6" s="621"/>
      <c r="BD6" s="621"/>
      <c r="BE6" s="621"/>
      <c r="BF6" s="622"/>
      <c r="BG6" s="623">
        <v>437997</v>
      </c>
      <c r="BH6" s="624"/>
      <c r="BI6" s="624"/>
      <c r="BJ6" s="624"/>
      <c r="BK6" s="624"/>
      <c r="BL6" s="624"/>
      <c r="BM6" s="624"/>
      <c r="BN6" s="625"/>
      <c r="BO6" s="626">
        <v>100</v>
      </c>
      <c r="BP6" s="626"/>
      <c r="BQ6" s="626"/>
      <c r="BR6" s="626"/>
      <c r="BS6" s="627">
        <v>16444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71837</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71837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217</v>
      </c>
      <c r="S7" s="624"/>
      <c r="T7" s="624"/>
      <c r="U7" s="624"/>
      <c r="V7" s="624"/>
      <c r="W7" s="624"/>
      <c r="X7" s="624"/>
      <c r="Y7" s="625"/>
      <c r="Z7" s="626">
        <v>0</v>
      </c>
      <c r="AA7" s="626"/>
      <c r="AB7" s="626"/>
      <c r="AC7" s="626"/>
      <c r="AD7" s="627">
        <v>217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140695</v>
      </c>
      <c r="BH7" s="624"/>
      <c r="BI7" s="624"/>
      <c r="BJ7" s="624"/>
      <c r="BK7" s="624"/>
      <c r="BL7" s="624"/>
      <c r="BM7" s="624"/>
      <c r="BN7" s="625"/>
      <c r="BO7" s="626">
        <v>32.1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1168959</v>
      </c>
      <c r="CS7" s="624"/>
      <c r="CT7" s="624"/>
      <c r="CU7" s="624"/>
      <c r="CV7" s="624"/>
      <c r="CW7" s="624"/>
      <c r="CX7" s="624"/>
      <c r="CY7" s="625"/>
      <c r="CZ7" s="626">
        <v>15</v>
      </c>
      <c r="DA7" s="626"/>
      <c r="DB7" s="626"/>
      <c r="DC7" s="626"/>
      <c r="DD7" s="632">
        <v>19591</v>
      </c>
      <c r="DE7" s="624"/>
      <c r="DF7" s="624"/>
      <c r="DG7" s="624"/>
      <c r="DH7" s="624"/>
      <c r="DI7" s="624"/>
      <c r="DJ7" s="624"/>
      <c r="DK7" s="624"/>
      <c r="DL7" s="624"/>
      <c r="DM7" s="624"/>
      <c r="DN7" s="624"/>
      <c r="DO7" s="624"/>
      <c r="DP7" s="625"/>
      <c r="DQ7" s="632">
        <v>873389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3177</v>
      </c>
      <c r="S8" s="624"/>
      <c r="T8" s="624"/>
      <c r="U8" s="624"/>
      <c r="V8" s="624"/>
      <c r="W8" s="624"/>
      <c r="X8" s="624"/>
      <c r="Y8" s="625"/>
      <c r="Z8" s="626">
        <v>0</v>
      </c>
      <c r="AA8" s="626"/>
      <c r="AB8" s="626"/>
      <c r="AC8" s="626"/>
      <c r="AD8" s="627">
        <v>3177</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6029</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1099507</v>
      </c>
      <c r="CS8" s="624"/>
      <c r="CT8" s="624"/>
      <c r="CU8" s="624"/>
      <c r="CV8" s="624"/>
      <c r="CW8" s="624"/>
      <c r="CX8" s="624"/>
      <c r="CY8" s="625"/>
      <c r="CZ8" s="626">
        <v>14.1</v>
      </c>
      <c r="DA8" s="626"/>
      <c r="DB8" s="626"/>
      <c r="DC8" s="626"/>
      <c r="DD8" s="632">
        <v>10267</v>
      </c>
      <c r="DE8" s="624"/>
      <c r="DF8" s="624"/>
      <c r="DG8" s="624"/>
      <c r="DH8" s="624"/>
      <c r="DI8" s="624"/>
      <c r="DJ8" s="624"/>
      <c r="DK8" s="624"/>
      <c r="DL8" s="624"/>
      <c r="DM8" s="624"/>
      <c r="DN8" s="624"/>
      <c r="DO8" s="624"/>
      <c r="DP8" s="625"/>
      <c r="DQ8" s="632">
        <v>757741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4164</v>
      </c>
      <c r="S9" s="624"/>
      <c r="T9" s="624"/>
      <c r="U9" s="624"/>
      <c r="V9" s="624"/>
      <c r="W9" s="624"/>
      <c r="X9" s="624"/>
      <c r="Y9" s="625"/>
      <c r="Z9" s="626">
        <v>0.1</v>
      </c>
      <c r="AA9" s="626"/>
      <c r="AB9" s="626"/>
      <c r="AC9" s="626"/>
      <c r="AD9" s="627">
        <v>4164</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114306</v>
      </c>
      <c r="BH9" s="624"/>
      <c r="BI9" s="624"/>
      <c r="BJ9" s="624"/>
      <c r="BK9" s="624"/>
      <c r="BL9" s="624"/>
      <c r="BM9" s="624"/>
      <c r="BN9" s="625"/>
      <c r="BO9" s="626">
        <v>26.1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858059</v>
      </c>
      <c r="CS9" s="624"/>
      <c r="CT9" s="624"/>
      <c r="CU9" s="624"/>
      <c r="CV9" s="624"/>
      <c r="CW9" s="624"/>
      <c r="CX9" s="624"/>
      <c r="CY9" s="625"/>
      <c r="CZ9" s="626">
        <v>11</v>
      </c>
      <c r="DA9" s="626"/>
      <c r="DB9" s="626"/>
      <c r="DC9" s="626"/>
      <c r="DD9" s="632">
        <v>85353</v>
      </c>
      <c r="DE9" s="624"/>
      <c r="DF9" s="624"/>
      <c r="DG9" s="624"/>
      <c r="DH9" s="624"/>
      <c r="DI9" s="624"/>
      <c r="DJ9" s="624"/>
      <c r="DK9" s="624"/>
      <c r="DL9" s="624"/>
      <c r="DM9" s="624"/>
      <c r="DN9" s="624"/>
      <c r="DO9" s="624"/>
      <c r="DP9" s="625"/>
      <c r="DQ9" s="632">
        <v>757952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11700</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106233</v>
      </c>
      <c r="S11" s="624"/>
      <c r="T11" s="624"/>
      <c r="U11" s="624"/>
      <c r="V11" s="624"/>
      <c r="W11" s="624"/>
      <c r="X11" s="624"/>
      <c r="Y11" s="625"/>
      <c r="Z11" s="628">
        <v>1.4</v>
      </c>
      <c r="AA11" s="629"/>
      <c r="AB11" s="629"/>
      <c r="AC11" s="635"/>
      <c r="AD11" s="632">
        <v>106233</v>
      </c>
      <c r="AE11" s="624"/>
      <c r="AF11" s="624"/>
      <c r="AG11" s="624"/>
      <c r="AH11" s="624"/>
      <c r="AI11" s="624"/>
      <c r="AJ11" s="624"/>
      <c r="AK11" s="625"/>
      <c r="AL11" s="628">
        <v>2.7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8660</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1604448</v>
      </c>
      <c r="CS11" s="624"/>
      <c r="CT11" s="624"/>
      <c r="CU11" s="624"/>
      <c r="CV11" s="624"/>
      <c r="CW11" s="624"/>
      <c r="CX11" s="624"/>
      <c r="CY11" s="625"/>
      <c r="CZ11" s="626">
        <v>20.6</v>
      </c>
      <c r="DA11" s="626"/>
      <c r="DB11" s="626"/>
      <c r="DC11" s="626"/>
      <c r="DD11" s="632">
        <v>549462</v>
      </c>
      <c r="DE11" s="624"/>
      <c r="DF11" s="624"/>
      <c r="DG11" s="624"/>
      <c r="DH11" s="624"/>
      <c r="DI11" s="624"/>
      <c r="DJ11" s="624"/>
      <c r="DK11" s="624"/>
      <c r="DL11" s="624"/>
      <c r="DM11" s="624"/>
      <c r="DN11" s="624"/>
      <c r="DO11" s="624"/>
      <c r="DP11" s="625"/>
      <c r="DQ11" s="632">
        <v>793558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254282</v>
      </c>
      <c r="BH12" s="624"/>
      <c r="BI12" s="624"/>
      <c r="BJ12" s="624"/>
      <c r="BK12" s="624"/>
      <c r="BL12" s="624"/>
      <c r="BM12" s="624"/>
      <c r="BN12" s="625"/>
      <c r="BO12" s="626">
        <v>58.1</v>
      </c>
      <c r="BP12" s="626"/>
      <c r="BQ12" s="626"/>
      <c r="BR12" s="626"/>
      <c r="BS12" s="627">
        <v>16444</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86615</v>
      </c>
      <c r="CS12" s="624"/>
      <c r="CT12" s="624"/>
      <c r="CU12" s="624"/>
      <c r="CV12" s="624"/>
      <c r="CW12" s="624"/>
      <c r="CX12" s="624"/>
      <c r="CY12" s="625"/>
      <c r="CZ12" s="626">
        <v>1.1000000000000001</v>
      </c>
      <c r="DA12" s="626"/>
      <c r="DB12" s="626"/>
      <c r="DC12" s="626"/>
      <c r="DD12" s="632" t="s">
        <v>122</v>
      </c>
      <c r="DE12" s="624"/>
      <c r="DF12" s="624"/>
      <c r="DG12" s="624"/>
      <c r="DH12" s="624"/>
      <c r="DI12" s="624"/>
      <c r="DJ12" s="624"/>
      <c r="DK12" s="624"/>
      <c r="DL12" s="624"/>
      <c r="DM12" s="624"/>
      <c r="DN12" s="624"/>
      <c r="DO12" s="624"/>
      <c r="DP12" s="625"/>
      <c r="DQ12" s="632">
        <v>67684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246576</v>
      </c>
      <c r="BH13" s="624"/>
      <c r="BI13" s="624"/>
      <c r="BJ13" s="624"/>
      <c r="BK13" s="624"/>
      <c r="BL13" s="624"/>
      <c r="BM13" s="624"/>
      <c r="BN13" s="625"/>
      <c r="BO13" s="626">
        <v>56.3</v>
      </c>
      <c r="BP13" s="626"/>
      <c r="BQ13" s="626"/>
      <c r="BR13" s="626"/>
      <c r="BS13" s="627">
        <v>16444</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756361</v>
      </c>
      <c r="CS13" s="624"/>
      <c r="CT13" s="624"/>
      <c r="CU13" s="624"/>
      <c r="CV13" s="624"/>
      <c r="CW13" s="624"/>
      <c r="CX13" s="624"/>
      <c r="CY13" s="625"/>
      <c r="CZ13" s="626">
        <v>9.6999999999999993</v>
      </c>
      <c r="DA13" s="626"/>
      <c r="DB13" s="626"/>
      <c r="DC13" s="626"/>
      <c r="DD13" s="632">
        <v>222975</v>
      </c>
      <c r="DE13" s="624"/>
      <c r="DF13" s="624"/>
      <c r="DG13" s="624"/>
      <c r="DH13" s="624"/>
      <c r="DI13" s="624"/>
      <c r="DJ13" s="624"/>
      <c r="DK13" s="624"/>
      <c r="DL13" s="624"/>
      <c r="DM13" s="624"/>
      <c r="DN13" s="624"/>
      <c r="DO13" s="624"/>
      <c r="DP13" s="625"/>
      <c r="DQ13" s="632">
        <v>255429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22290</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218143</v>
      </c>
      <c r="CS14" s="624"/>
      <c r="CT14" s="624"/>
      <c r="CU14" s="624"/>
      <c r="CV14" s="624"/>
      <c r="CW14" s="624"/>
      <c r="CX14" s="624"/>
      <c r="CY14" s="625"/>
      <c r="CZ14" s="626">
        <v>2.8</v>
      </c>
      <c r="DA14" s="626"/>
      <c r="DB14" s="626"/>
      <c r="DC14" s="626"/>
      <c r="DD14" s="632">
        <v>66790</v>
      </c>
      <c r="DE14" s="624"/>
      <c r="DF14" s="624"/>
      <c r="DG14" s="624"/>
      <c r="DH14" s="624"/>
      <c r="DI14" s="624"/>
      <c r="DJ14" s="624"/>
      <c r="DK14" s="624"/>
      <c r="DL14" s="624"/>
      <c r="DM14" s="624"/>
      <c r="DN14" s="624"/>
      <c r="DO14" s="624"/>
      <c r="DP14" s="625"/>
      <c r="DQ14" s="632">
        <v>149424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7487</v>
      </c>
      <c r="S15" s="624"/>
      <c r="T15" s="624"/>
      <c r="U15" s="624"/>
      <c r="V15" s="624"/>
      <c r="W15" s="624"/>
      <c r="X15" s="624"/>
      <c r="Y15" s="625"/>
      <c r="Z15" s="626">
        <v>0.1</v>
      </c>
      <c r="AA15" s="626"/>
      <c r="AB15" s="626"/>
      <c r="AC15" s="626"/>
      <c r="AD15" s="627">
        <v>7487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20730</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437640</v>
      </c>
      <c r="CS15" s="624"/>
      <c r="CT15" s="624"/>
      <c r="CU15" s="624"/>
      <c r="CV15" s="624"/>
      <c r="CW15" s="624"/>
      <c r="CX15" s="624"/>
      <c r="CY15" s="625"/>
      <c r="CZ15" s="626">
        <v>5.6</v>
      </c>
      <c r="DA15" s="626"/>
      <c r="DB15" s="626"/>
      <c r="DC15" s="626"/>
      <c r="DD15" s="632">
        <v>23491</v>
      </c>
      <c r="DE15" s="624"/>
      <c r="DF15" s="624"/>
      <c r="DG15" s="624"/>
      <c r="DH15" s="624"/>
      <c r="DI15" s="624"/>
      <c r="DJ15" s="624"/>
      <c r="DK15" s="624"/>
      <c r="DL15" s="624"/>
      <c r="DM15" s="624"/>
      <c r="DN15" s="624"/>
      <c r="DO15" s="624"/>
      <c r="DP15" s="625"/>
      <c r="DQ15" s="632">
        <v>379265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7191</v>
      </c>
      <c r="S16" s="624"/>
      <c r="T16" s="624"/>
      <c r="U16" s="624"/>
      <c r="V16" s="624"/>
      <c r="W16" s="624"/>
      <c r="X16" s="624"/>
      <c r="Y16" s="625"/>
      <c r="Z16" s="626">
        <v>0.1</v>
      </c>
      <c r="AA16" s="626"/>
      <c r="AB16" s="626"/>
      <c r="AC16" s="626"/>
      <c r="AD16" s="627">
        <v>7191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99971</v>
      </c>
      <c r="CS16" s="624"/>
      <c r="CT16" s="624"/>
      <c r="CU16" s="624"/>
      <c r="CV16" s="624"/>
      <c r="CW16" s="624"/>
      <c r="CX16" s="624"/>
      <c r="CY16" s="625"/>
      <c r="CZ16" s="626">
        <v>1.3</v>
      </c>
      <c r="DA16" s="626"/>
      <c r="DB16" s="626"/>
      <c r="DC16" s="626"/>
      <c r="DD16" s="632" t="s">
        <v>122</v>
      </c>
      <c r="DE16" s="624"/>
      <c r="DF16" s="624"/>
      <c r="DG16" s="624"/>
      <c r="DH16" s="624"/>
      <c r="DI16" s="624"/>
      <c r="DJ16" s="624"/>
      <c r="DK16" s="624"/>
      <c r="DL16" s="624"/>
      <c r="DM16" s="624"/>
      <c r="DN16" s="624"/>
      <c r="DO16" s="624"/>
      <c r="DP16" s="625"/>
      <c r="DQ16" s="632">
        <v>11712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19871</v>
      </c>
      <c r="S17" s="624"/>
      <c r="T17" s="624"/>
      <c r="U17" s="624"/>
      <c r="V17" s="624"/>
      <c r="W17" s="624"/>
      <c r="X17" s="624"/>
      <c r="Y17" s="625"/>
      <c r="Z17" s="626">
        <v>0.3</v>
      </c>
      <c r="AA17" s="626"/>
      <c r="AB17" s="626"/>
      <c r="AC17" s="626"/>
      <c r="AD17" s="627">
        <v>19871</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1378870</v>
      </c>
      <c r="CS17" s="624"/>
      <c r="CT17" s="624"/>
      <c r="CU17" s="624"/>
      <c r="CV17" s="624"/>
      <c r="CW17" s="624"/>
      <c r="CX17" s="624"/>
      <c r="CY17" s="625"/>
      <c r="CZ17" s="626">
        <v>17.7</v>
      </c>
      <c r="DA17" s="626"/>
      <c r="DB17" s="626"/>
      <c r="DC17" s="626"/>
      <c r="DD17" s="632" t="s">
        <v>122</v>
      </c>
      <c r="DE17" s="624"/>
      <c r="DF17" s="624"/>
      <c r="DG17" s="624"/>
      <c r="DH17" s="624"/>
      <c r="DI17" s="624"/>
      <c r="DJ17" s="624"/>
      <c r="DK17" s="624"/>
      <c r="DL17" s="624"/>
      <c r="DM17" s="624"/>
      <c r="DN17" s="624"/>
      <c r="DO17" s="624"/>
      <c r="DP17" s="625"/>
      <c r="DQ17" s="632">
        <v>1378870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454</v>
      </c>
      <c r="S18" s="624"/>
      <c r="T18" s="624"/>
      <c r="U18" s="624"/>
      <c r="V18" s="624"/>
      <c r="W18" s="624"/>
      <c r="X18" s="624"/>
      <c r="Y18" s="625"/>
      <c r="Z18" s="626">
        <v>0</v>
      </c>
      <c r="AA18" s="626"/>
      <c r="AB18" s="626"/>
      <c r="AC18" s="626"/>
      <c r="AD18" s="627">
        <v>454</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14586</v>
      </c>
      <c r="S19" s="624"/>
      <c r="T19" s="624"/>
      <c r="U19" s="624"/>
      <c r="V19" s="624"/>
      <c r="W19" s="624"/>
      <c r="X19" s="624"/>
      <c r="Y19" s="625"/>
      <c r="Z19" s="626">
        <v>0.2</v>
      </c>
      <c r="AA19" s="626"/>
      <c r="AB19" s="626"/>
      <c r="AC19" s="626"/>
      <c r="AD19" s="627">
        <v>14586</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4831</v>
      </c>
      <c r="S20" s="624"/>
      <c r="T20" s="624"/>
      <c r="U20" s="624"/>
      <c r="V20" s="624"/>
      <c r="W20" s="624"/>
      <c r="X20" s="624"/>
      <c r="Y20" s="625"/>
      <c r="Z20" s="626">
        <v>0.1</v>
      </c>
      <c r="AA20" s="626"/>
      <c r="AB20" s="626"/>
      <c r="AC20" s="626"/>
      <c r="AD20" s="627">
        <v>4831</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7780410</v>
      </c>
      <c r="CS20" s="624"/>
      <c r="CT20" s="624"/>
      <c r="CU20" s="624"/>
      <c r="CV20" s="624"/>
      <c r="CW20" s="624"/>
      <c r="CX20" s="624"/>
      <c r="CY20" s="625"/>
      <c r="CZ20" s="626">
        <v>100</v>
      </c>
      <c r="DA20" s="626"/>
      <c r="DB20" s="626"/>
      <c r="DC20" s="626"/>
      <c r="DD20" s="632">
        <v>977929</v>
      </c>
      <c r="DE20" s="624"/>
      <c r="DF20" s="624"/>
      <c r="DG20" s="624"/>
      <c r="DH20" s="624"/>
      <c r="DI20" s="624"/>
      <c r="DJ20" s="624"/>
      <c r="DK20" s="624"/>
      <c r="DL20" s="624"/>
      <c r="DM20" s="624"/>
      <c r="DN20" s="624"/>
      <c r="DO20" s="624"/>
      <c r="DP20" s="625"/>
      <c r="DQ20" s="632">
        <v>5496861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3721391</v>
      </c>
      <c r="S21" s="624"/>
      <c r="T21" s="624"/>
      <c r="U21" s="624"/>
      <c r="V21" s="624"/>
      <c r="W21" s="624"/>
      <c r="X21" s="624"/>
      <c r="Y21" s="625"/>
      <c r="Z21" s="626">
        <v>47.4</v>
      </c>
      <c r="AA21" s="626"/>
      <c r="AB21" s="626"/>
      <c r="AC21" s="626"/>
      <c r="AD21" s="627">
        <v>3082473</v>
      </c>
      <c r="AE21" s="627"/>
      <c r="AF21" s="627"/>
      <c r="AG21" s="627"/>
      <c r="AH21" s="627"/>
      <c r="AI21" s="627"/>
      <c r="AJ21" s="627"/>
      <c r="AK21" s="627"/>
      <c r="AL21" s="628">
        <v>78.599999999999994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3082473</v>
      </c>
      <c r="S22" s="624"/>
      <c r="T22" s="624"/>
      <c r="U22" s="624"/>
      <c r="V22" s="624"/>
      <c r="W22" s="624"/>
      <c r="X22" s="624"/>
      <c r="Y22" s="625"/>
      <c r="Z22" s="626">
        <v>39.299999999999997</v>
      </c>
      <c r="AA22" s="626"/>
      <c r="AB22" s="626"/>
      <c r="AC22" s="626"/>
      <c r="AD22" s="627">
        <v>3082473</v>
      </c>
      <c r="AE22" s="627"/>
      <c r="AF22" s="627"/>
      <c r="AG22" s="627"/>
      <c r="AH22" s="627"/>
      <c r="AI22" s="627"/>
      <c r="AJ22" s="627"/>
      <c r="AK22" s="627"/>
      <c r="AL22" s="628">
        <v>78.599999999999994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638918</v>
      </c>
      <c r="S23" s="624"/>
      <c r="T23" s="624"/>
      <c r="U23" s="624"/>
      <c r="V23" s="624"/>
      <c r="W23" s="624"/>
      <c r="X23" s="624"/>
      <c r="Y23" s="625"/>
      <c r="Z23" s="626">
        <v>8.1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2808930</v>
      </c>
      <c r="CS24" s="613"/>
      <c r="CT24" s="613"/>
      <c r="CU24" s="613"/>
      <c r="CV24" s="613"/>
      <c r="CW24" s="613"/>
      <c r="CX24" s="613"/>
      <c r="CY24" s="614"/>
      <c r="CZ24" s="617">
        <v>36.1</v>
      </c>
      <c r="DA24" s="618"/>
      <c r="DB24" s="618"/>
      <c r="DC24" s="634"/>
      <c r="DD24" s="653">
        <v>2537961</v>
      </c>
      <c r="DE24" s="613"/>
      <c r="DF24" s="613"/>
      <c r="DG24" s="613"/>
      <c r="DH24" s="613"/>
      <c r="DI24" s="613"/>
      <c r="DJ24" s="613"/>
      <c r="DK24" s="614"/>
      <c r="DL24" s="653">
        <v>1943391</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4468703</v>
      </c>
      <c r="S25" s="624"/>
      <c r="T25" s="624"/>
      <c r="U25" s="624"/>
      <c r="V25" s="624"/>
      <c r="W25" s="624"/>
      <c r="X25" s="624"/>
      <c r="Y25" s="625"/>
      <c r="Z25" s="626">
        <v>56.9</v>
      </c>
      <c r="AA25" s="626"/>
      <c r="AB25" s="626"/>
      <c r="AC25" s="626"/>
      <c r="AD25" s="627">
        <v>3829785</v>
      </c>
      <c r="AE25" s="627"/>
      <c r="AF25" s="627"/>
      <c r="AG25" s="627"/>
      <c r="AH25" s="627"/>
      <c r="AI25" s="627"/>
      <c r="AJ25" s="627"/>
      <c r="AK25" s="627"/>
      <c r="AL25" s="628">
        <v>97.6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1062095</v>
      </c>
      <c r="CS25" s="654"/>
      <c r="CT25" s="654"/>
      <c r="CU25" s="654"/>
      <c r="CV25" s="654"/>
      <c r="CW25" s="654"/>
      <c r="CX25" s="654"/>
      <c r="CY25" s="655"/>
      <c r="CZ25" s="628">
        <v>13.7</v>
      </c>
      <c r="DA25" s="656"/>
      <c r="DB25" s="656"/>
      <c r="DC25" s="658"/>
      <c r="DD25" s="632">
        <v>1017604</v>
      </c>
      <c r="DE25" s="654"/>
      <c r="DF25" s="654"/>
      <c r="DG25" s="654"/>
      <c r="DH25" s="654"/>
      <c r="DI25" s="654"/>
      <c r="DJ25" s="654"/>
      <c r="DK25" s="655"/>
      <c r="DL25" s="632">
        <v>1004699</v>
      </c>
      <c r="DM25" s="654"/>
      <c r="DN25" s="654"/>
      <c r="DO25" s="654"/>
      <c r="DP25" s="654"/>
      <c r="DQ25" s="654"/>
      <c r="DR25" s="654"/>
      <c r="DS25" s="654"/>
      <c r="DT25" s="654"/>
      <c r="DU25" s="654"/>
      <c r="DV25" s="655"/>
      <c r="DW25" s="628">
        <v>25.6</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504</v>
      </c>
      <c r="S26" s="624"/>
      <c r="T26" s="624"/>
      <c r="U26" s="624"/>
      <c r="V26" s="624"/>
      <c r="W26" s="624"/>
      <c r="X26" s="624"/>
      <c r="Y26" s="625"/>
      <c r="Z26" s="626">
        <v>0</v>
      </c>
      <c r="AA26" s="626"/>
      <c r="AB26" s="626"/>
      <c r="AC26" s="626"/>
      <c r="AD26" s="627">
        <v>504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679662</v>
      </c>
      <c r="CS26" s="624"/>
      <c r="CT26" s="624"/>
      <c r="CU26" s="624"/>
      <c r="CV26" s="624"/>
      <c r="CW26" s="624"/>
      <c r="CX26" s="624"/>
      <c r="CY26" s="625"/>
      <c r="CZ26" s="628">
        <v>8.6999999999999993</v>
      </c>
      <c r="DA26" s="656"/>
      <c r="DB26" s="656"/>
      <c r="DC26" s="658"/>
      <c r="DD26" s="632">
        <v>653759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10079</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437997</v>
      </c>
      <c r="BH27" s="624"/>
      <c r="BI27" s="624"/>
      <c r="BJ27" s="624"/>
      <c r="BK27" s="624"/>
      <c r="BL27" s="624"/>
      <c r="BM27" s="624"/>
      <c r="BN27" s="625"/>
      <c r="BO27" s="626">
        <v>100</v>
      </c>
      <c r="BP27" s="626"/>
      <c r="BQ27" s="626"/>
      <c r="BR27" s="626"/>
      <c r="BS27" s="627">
        <v>16444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367965</v>
      </c>
      <c r="CS27" s="654"/>
      <c r="CT27" s="654"/>
      <c r="CU27" s="654"/>
      <c r="CV27" s="654"/>
      <c r="CW27" s="654"/>
      <c r="CX27" s="654"/>
      <c r="CY27" s="655"/>
      <c r="CZ27" s="628">
        <v>4.7</v>
      </c>
      <c r="DA27" s="656"/>
      <c r="DB27" s="656"/>
      <c r="DC27" s="658"/>
      <c r="DD27" s="632">
        <v>141487</v>
      </c>
      <c r="DE27" s="654"/>
      <c r="DF27" s="654"/>
      <c r="DG27" s="654"/>
      <c r="DH27" s="654"/>
      <c r="DI27" s="654"/>
      <c r="DJ27" s="654"/>
      <c r="DK27" s="655"/>
      <c r="DL27" s="632">
        <v>97378</v>
      </c>
      <c r="DM27" s="654"/>
      <c r="DN27" s="654"/>
      <c r="DO27" s="654"/>
      <c r="DP27" s="654"/>
      <c r="DQ27" s="654"/>
      <c r="DR27" s="654"/>
      <c r="DS27" s="654"/>
      <c r="DT27" s="654"/>
      <c r="DU27" s="654"/>
      <c r="DV27" s="655"/>
      <c r="DW27" s="628">
        <v>2.5</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66173</v>
      </c>
      <c r="S28" s="624"/>
      <c r="T28" s="624"/>
      <c r="U28" s="624"/>
      <c r="V28" s="624"/>
      <c r="W28" s="624"/>
      <c r="X28" s="624"/>
      <c r="Y28" s="625"/>
      <c r="Z28" s="626">
        <v>0.8</v>
      </c>
      <c r="AA28" s="626"/>
      <c r="AB28" s="626"/>
      <c r="AC28" s="626"/>
      <c r="AD28" s="627">
        <v>9390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1378870</v>
      </c>
      <c r="CS28" s="624"/>
      <c r="CT28" s="624"/>
      <c r="CU28" s="624"/>
      <c r="CV28" s="624"/>
      <c r="CW28" s="624"/>
      <c r="CX28" s="624"/>
      <c r="CY28" s="625"/>
      <c r="CZ28" s="628">
        <v>17.7</v>
      </c>
      <c r="DA28" s="656"/>
      <c r="DB28" s="656"/>
      <c r="DC28" s="658"/>
      <c r="DD28" s="632">
        <v>1378870</v>
      </c>
      <c r="DE28" s="624"/>
      <c r="DF28" s="624"/>
      <c r="DG28" s="624"/>
      <c r="DH28" s="624"/>
      <c r="DI28" s="624"/>
      <c r="DJ28" s="624"/>
      <c r="DK28" s="625"/>
      <c r="DL28" s="632">
        <v>841314</v>
      </c>
      <c r="DM28" s="624"/>
      <c r="DN28" s="624"/>
      <c r="DO28" s="624"/>
      <c r="DP28" s="624"/>
      <c r="DQ28" s="624"/>
      <c r="DR28" s="624"/>
      <c r="DS28" s="624"/>
      <c r="DT28" s="624"/>
      <c r="DU28" s="624"/>
      <c r="DV28" s="625"/>
      <c r="DW28" s="628">
        <v>21.4</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13472</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1378870</v>
      </c>
      <c r="CS29" s="654"/>
      <c r="CT29" s="654"/>
      <c r="CU29" s="654"/>
      <c r="CV29" s="654"/>
      <c r="CW29" s="654"/>
      <c r="CX29" s="654"/>
      <c r="CY29" s="655"/>
      <c r="CZ29" s="628">
        <v>17.7</v>
      </c>
      <c r="DA29" s="656"/>
      <c r="DB29" s="656"/>
      <c r="DC29" s="658"/>
      <c r="DD29" s="632">
        <v>1378870</v>
      </c>
      <c r="DE29" s="654"/>
      <c r="DF29" s="654"/>
      <c r="DG29" s="654"/>
      <c r="DH29" s="654"/>
      <c r="DI29" s="654"/>
      <c r="DJ29" s="654"/>
      <c r="DK29" s="655"/>
      <c r="DL29" s="632">
        <v>841314</v>
      </c>
      <c r="DM29" s="654"/>
      <c r="DN29" s="654"/>
      <c r="DO29" s="654"/>
      <c r="DP29" s="654"/>
      <c r="DQ29" s="654"/>
      <c r="DR29" s="654"/>
      <c r="DS29" s="654"/>
      <c r="DT29" s="654"/>
      <c r="DU29" s="654"/>
      <c r="DV29" s="655"/>
      <c r="DW29" s="628">
        <v>21.4</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376946</v>
      </c>
      <c r="S30" s="624"/>
      <c r="T30" s="624"/>
      <c r="U30" s="624"/>
      <c r="V30" s="624"/>
      <c r="W30" s="624"/>
      <c r="X30" s="624"/>
      <c r="Y30" s="625"/>
      <c r="Z30" s="626">
        <v>4.8</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1363261</v>
      </c>
      <c r="CS30" s="624"/>
      <c r="CT30" s="624"/>
      <c r="CU30" s="624"/>
      <c r="CV30" s="624"/>
      <c r="CW30" s="624"/>
      <c r="CX30" s="624"/>
      <c r="CY30" s="625"/>
      <c r="CZ30" s="628">
        <v>17.5</v>
      </c>
      <c r="DA30" s="656"/>
      <c r="DB30" s="656"/>
      <c r="DC30" s="658"/>
      <c r="DD30" s="632">
        <v>1363261</v>
      </c>
      <c r="DE30" s="624"/>
      <c r="DF30" s="624"/>
      <c r="DG30" s="624"/>
      <c r="DH30" s="624"/>
      <c r="DI30" s="624"/>
      <c r="DJ30" s="624"/>
      <c r="DK30" s="625"/>
      <c r="DL30" s="632">
        <v>825705</v>
      </c>
      <c r="DM30" s="624"/>
      <c r="DN30" s="624"/>
      <c r="DO30" s="624"/>
      <c r="DP30" s="624"/>
      <c r="DQ30" s="624"/>
      <c r="DR30" s="624"/>
      <c r="DS30" s="624"/>
      <c r="DT30" s="624"/>
      <c r="DU30" s="624"/>
      <c r="DV30" s="625"/>
      <c r="DW30" s="628">
        <v>21</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98.9</v>
      </c>
      <c r="BH31" s="677"/>
      <c r="BI31" s="677"/>
      <c r="BJ31" s="677"/>
      <c r="BK31" s="677"/>
      <c r="BL31" s="677"/>
      <c r="BM31" s="618">
        <v>94.5</v>
      </c>
      <c r="BN31" s="677"/>
      <c r="BO31" s="677"/>
      <c r="BP31" s="677"/>
      <c r="BQ31" s="678"/>
      <c r="BR31" s="676">
        <v>98.7</v>
      </c>
      <c r="BS31" s="677"/>
      <c r="BT31" s="677"/>
      <c r="BU31" s="677"/>
      <c r="BV31" s="677"/>
      <c r="BW31" s="677"/>
      <c r="BX31" s="618">
        <v>95.1</v>
      </c>
      <c r="BY31" s="677"/>
      <c r="BZ31" s="677"/>
      <c r="CA31" s="677"/>
      <c r="CB31" s="678"/>
      <c r="CD31" s="663"/>
      <c r="CE31" s="664"/>
      <c r="CF31" s="620" t="s">
        <v>301</v>
      </c>
      <c r="CG31" s="621"/>
      <c r="CH31" s="621"/>
      <c r="CI31" s="621"/>
      <c r="CJ31" s="621"/>
      <c r="CK31" s="621"/>
      <c r="CL31" s="621"/>
      <c r="CM31" s="621"/>
      <c r="CN31" s="621"/>
      <c r="CO31" s="621"/>
      <c r="CP31" s="621"/>
      <c r="CQ31" s="622"/>
      <c r="CR31" s="623">
        <v>15609</v>
      </c>
      <c r="CS31" s="654"/>
      <c r="CT31" s="654"/>
      <c r="CU31" s="654"/>
      <c r="CV31" s="654"/>
      <c r="CW31" s="654"/>
      <c r="CX31" s="654"/>
      <c r="CY31" s="655"/>
      <c r="CZ31" s="628">
        <v>0.2</v>
      </c>
      <c r="DA31" s="656"/>
      <c r="DB31" s="656"/>
      <c r="DC31" s="658"/>
      <c r="DD31" s="632">
        <v>15609</v>
      </c>
      <c r="DE31" s="654"/>
      <c r="DF31" s="654"/>
      <c r="DG31" s="654"/>
      <c r="DH31" s="654"/>
      <c r="DI31" s="654"/>
      <c r="DJ31" s="654"/>
      <c r="DK31" s="655"/>
      <c r="DL31" s="632">
        <v>15609</v>
      </c>
      <c r="DM31" s="654"/>
      <c r="DN31" s="654"/>
      <c r="DO31" s="654"/>
      <c r="DP31" s="654"/>
      <c r="DQ31" s="654"/>
      <c r="DR31" s="654"/>
      <c r="DS31" s="654"/>
      <c r="DT31" s="654"/>
      <c r="DU31" s="654"/>
      <c r="DV31" s="655"/>
      <c r="DW31" s="628">
        <v>0.4</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1015072</v>
      </c>
      <c r="S32" s="624"/>
      <c r="T32" s="624"/>
      <c r="U32" s="624"/>
      <c r="V32" s="624"/>
      <c r="W32" s="624"/>
      <c r="X32" s="624"/>
      <c r="Y32" s="625"/>
      <c r="Z32" s="626">
        <v>12.9</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303</v>
      </c>
      <c r="AX32" s="620" t="s">
        <v>304</v>
      </c>
      <c r="AY32" s="621"/>
      <c r="AZ32" s="621"/>
      <c r="BA32" s="621"/>
      <c r="BB32" s="621"/>
      <c r="BC32" s="621"/>
      <c r="BD32" s="621"/>
      <c r="BE32" s="621"/>
      <c r="BF32" s="622"/>
      <c r="BG32" s="679">
        <v>99.8</v>
      </c>
      <c r="BH32" s="654"/>
      <c r="BI32" s="654"/>
      <c r="BJ32" s="654"/>
      <c r="BK32" s="654"/>
      <c r="BL32" s="654"/>
      <c r="BM32" s="629">
        <v>97.9</v>
      </c>
      <c r="BN32" s="654"/>
      <c r="BO32" s="654"/>
      <c r="BP32" s="654"/>
      <c r="BQ32" s="680"/>
      <c r="BR32" s="679">
        <v>99.3</v>
      </c>
      <c r="BS32" s="654"/>
      <c r="BT32" s="654"/>
      <c r="BU32" s="654"/>
      <c r="BV32" s="654"/>
      <c r="BW32" s="654"/>
      <c r="BX32" s="629">
        <v>97.8</v>
      </c>
      <c r="BY32" s="654"/>
      <c r="BZ32" s="654"/>
      <c r="CA32" s="654"/>
      <c r="CB32" s="680"/>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121238</v>
      </c>
      <c r="S33" s="624"/>
      <c r="T33" s="624"/>
      <c r="U33" s="624"/>
      <c r="V33" s="624"/>
      <c r="W33" s="624"/>
      <c r="X33" s="624"/>
      <c r="Y33" s="625"/>
      <c r="Z33" s="626">
        <v>1.5</v>
      </c>
      <c r="AA33" s="626"/>
      <c r="AB33" s="626"/>
      <c r="AC33" s="626"/>
      <c r="AD33" s="627">
        <v>81020</v>
      </c>
      <c r="AE33" s="627"/>
      <c r="AF33" s="627"/>
      <c r="AG33" s="627"/>
      <c r="AH33" s="627"/>
      <c r="AI33" s="627"/>
      <c r="AJ33" s="627"/>
      <c r="AK33" s="627"/>
      <c r="AL33" s="628">
        <v>2.1</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98.3</v>
      </c>
      <c r="BH33" s="682"/>
      <c r="BI33" s="682"/>
      <c r="BJ33" s="682"/>
      <c r="BK33" s="682"/>
      <c r="BL33" s="682"/>
      <c r="BM33" s="683">
        <v>92.3</v>
      </c>
      <c r="BN33" s="682"/>
      <c r="BO33" s="682"/>
      <c r="BP33" s="682"/>
      <c r="BQ33" s="684"/>
      <c r="BR33" s="681">
        <v>98.2</v>
      </c>
      <c r="BS33" s="682"/>
      <c r="BT33" s="682"/>
      <c r="BU33" s="682"/>
      <c r="BV33" s="682"/>
      <c r="BW33" s="682"/>
      <c r="BX33" s="683">
        <v>93.2</v>
      </c>
      <c r="BY33" s="682"/>
      <c r="BZ33" s="682"/>
      <c r="CA33" s="682"/>
      <c r="CB33" s="684"/>
      <c r="CD33" s="620" t="s">
        <v>308</v>
      </c>
      <c r="CE33" s="621"/>
      <c r="CF33" s="621"/>
      <c r="CG33" s="621"/>
      <c r="CH33" s="621"/>
      <c r="CI33" s="621"/>
      <c r="CJ33" s="621"/>
      <c r="CK33" s="621"/>
      <c r="CL33" s="621"/>
      <c r="CM33" s="621"/>
      <c r="CN33" s="621"/>
      <c r="CO33" s="621"/>
      <c r="CP33" s="621"/>
      <c r="CQ33" s="622"/>
      <c r="CR33" s="623">
        <v>3893580</v>
      </c>
      <c r="CS33" s="654"/>
      <c r="CT33" s="654"/>
      <c r="CU33" s="654"/>
      <c r="CV33" s="654"/>
      <c r="CW33" s="654"/>
      <c r="CX33" s="654"/>
      <c r="CY33" s="655"/>
      <c r="CZ33" s="628">
        <v>50</v>
      </c>
      <c r="DA33" s="656"/>
      <c r="DB33" s="656"/>
      <c r="DC33" s="658"/>
      <c r="DD33" s="632">
        <v>2538327</v>
      </c>
      <c r="DE33" s="654"/>
      <c r="DF33" s="654"/>
      <c r="DG33" s="654"/>
      <c r="DH33" s="654"/>
      <c r="DI33" s="654"/>
      <c r="DJ33" s="654"/>
      <c r="DK33" s="655"/>
      <c r="DL33" s="632">
        <v>1965839</v>
      </c>
      <c r="DM33" s="654"/>
      <c r="DN33" s="654"/>
      <c r="DO33" s="654"/>
      <c r="DP33" s="654"/>
      <c r="DQ33" s="654"/>
      <c r="DR33" s="654"/>
      <c r="DS33" s="654"/>
      <c r="DT33" s="654"/>
      <c r="DU33" s="654"/>
      <c r="DV33" s="655"/>
      <c r="DW33" s="628">
        <v>50.1</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56523</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1243144</v>
      </c>
      <c r="CS34" s="624"/>
      <c r="CT34" s="624"/>
      <c r="CU34" s="624"/>
      <c r="CV34" s="624"/>
      <c r="CW34" s="624"/>
      <c r="CX34" s="624"/>
      <c r="CY34" s="625"/>
      <c r="CZ34" s="628">
        <v>16</v>
      </c>
      <c r="DA34" s="656"/>
      <c r="DB34" s="656"/>
      <c r="DC34" s="658"/>
      <c r="DD34" s="632">
        <v>836972</v>
      </c>
      <c r="DE34" s="624"/>
      <c r="DF34" s="624"/>
      <c r="DG34" s="624"/>
      <c r="DH34" s="624"/>
      <c r="DI34" s="624"/>
      <c r="DJ34" s="624"/>
      <c r="DK34" s="625"/>
      <c r="DL34" s="632">
        <v>744522</v>
      </c>
      <c r="DM34" s="624"/>
      <c r="DN34" s="624"/>
      <c r="DO34" s="624"/>
      <c r="DP34" s="624"/>
      <c r="DQ34" s="624"/>
      <c r="DR34" s="624"/>
      <c r="DS34" s="624"/>
      <c r="DT34" s="624"/>
      <c r="DU34" s="624"/>
      <c r="DV34" s="625"/>
      <c r="DW34" s="628">
        <v>19</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568888</v>
      </c>
      <c r="S35" s="624"/>
      <c r="T35" s="624"/>
      <c r="U35" s="624"/>
      <c r="V35" s="624"/>
      <c r="W35" s="624"/>
      <c r="X35" s="624"/>
      <c r="Y35" s="625"/>
      <c r="Z35" s="626">
        <v>7.2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487661</v>
      </c>
      <c r="CS35" s="654"/>
      <c r="CT35" s="654"/>
      <c r="CU35" s="654"/>
      <c r="CV35" s="654"/>
      <c r="CW35" s="654"/>
      <c r="CX35" s="654"/>
      <c r="CY35" s="655"/>
      <c r="CZ35" s="628">
        <v>6.3</v>
      </c>
      <c r="DA35" s="656"/>
      <c r="DB35" s="656"/>
      <c r="DC35" s="658"/>
      <c r="DD35" s="632">
        <v>210891</v>
      </c>
      <c r="DE35" s="654"/>
      <c r="DF35" s="654"/>
      <c r="DG35" s="654"/>
      <c r="DH35" s="654"/>
      <c r="DI35" s="654"/>
      <c r="DJ35" s="654"/>
      <c r="DK35" s="655"/>
      <c r="DL35" s="632">
        <v>122310</v>
      </c>
      <c r="DM35" s="654"/>
      <c r="DN35" s="654"/>
      <c r="DO35" s="654"/>
      <c r="DP35" s="654"/>
      <c r="DQ35" s="654"/>
      <c r="DR35" s="654"/>
      <c r="DS35" s="654"/>
      <c r="DT35" s="654"/>
      <c r="DU35" s="654"/>
      <c r="DV35" s="655"/>
      <c r="DW35" s="628">
        <v>3.1</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383362</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875522</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27722</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1341667</v>
      </c>
      <c r="CS36" s="624"/>
      <c r="CT36" s="624"/>
      <c r="CU36" s="624"/>
      <c r="CV36" s="624"/>
      <c r="CW36" s="624"/>
      <c r="CX36" s="624"/>
      <c r="CY36" s="625"/>
      <c r="CZ36" s="628">
        <v>17.2</v>
      </c>
      <c r="DA36" s="656"/>
      <c r="DB36" s="656"/>
      <c r="DC36" s="658"/>
      <c r="DD36" s="632">
        <v>1018989</v>
      </c>
      <c r="DE36" s="624"/>
      <c r="DF36" s="624"/>
      <c r="DG36" s="624"/>
      <c r="DH36" s="624"/>
      <c r="DI36" s="624"/>
      <c r="DJ36" s="624"/>
      <c r="DK36" s="625"/>
      <c r="DL36" s="632">
        <v>826340</v>
      </c>
      <c r="DM36" s="624"/>
      <c r="DN36" s="624"/>
      <c r="DO36" s="624"/>
      <c r="DP36" s="624"/>
      <c r="DQ36" s="624"/>
      <c r="DR36" s="624"/>
      <c r="DS36" s="624"/>
      <c r="DT36" s="624"/>
      <c r="DU36" s="624"/>
      <c r="DV36" s="625"/>
      <c r="DW36" s="628">
        <v>21.1</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362664</v>
      </c>
      <c r="S37" s="624"/>
      <c r="T37" s="624"/>
      <c r="U37" s="624"/>
      <c r="V37" s="624"/>
      <c r="W37" s="624"/>
      <c r="X37" s="624"/>
      <c r="Y37" s="625"/>
      <c r="Z37" s="626">
        <v>4.5999999999999996</v>
      </c>
      <c r="AA37" s="626"/>
      <c r="AB37" s="626"/>
      <c r="AC37" s="626"/>
      <c r="AD37" s="627">
        <v>2747</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403507</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31574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189331</v>
      </c>
      <c r="CS37" s="654"/>
      <c r="CT37" s="654"/>
      <c r="CU37" s="654"/>
      <c r="CV37" s="654"/>
      <c r="CW37" s="654"/>
      <c r="CX37" s="654"/>
      <c r="CY37" s="655"/>
      <c r="CZ37" s="628">
        <v>2.4</v>
      </c>
      <c r="DA37" s="656"/>
      <c r="DB37" s="656"/>
      <c r="DC37" s="658"/>
      <c r="DD37" s="632">
        <v>189331</v>
      </c>
      <c r="DE37" s="654"/>
      <c r="DF37" s="654"/>
      <c r="DG37" s="654"/>
      <c r="DH37" s="654"/>
      <c r="DI37" s="654"/>
      <c r="DJ37" s="654"/>
      <c r="DK37" s="655"/>
      <c r="DL37" s="632">
        <v>150513</v>
      </c>
      <c r="DM37" s="654"/>
      <c r="DN37" s="654"/>
      <c r="DO37" s="654"/>
      <c r="DP37" s="654"/>
      <c r="DQ37" s="654"/>
      <c r="DR37" s="654"/>
      <c r="DS37" s="654"/>
      <c r="DT37" s="654"/>
      <c r="DU37" s="654"/>
      <c r="DV37" s="655"/>
      <c r="DW37" s="628">
        <v>3.8</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406500</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66359</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594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352055</v>
      </c>
      <c r="CS38" s="624"/>
      <c r="CT38" s="624"/>
      <c r="CU38" s="624"/>
      <c r="CV38" s="624"/>
      <c r="CW38" s="624"/>
      <c r="CX38" s="624"/>
      <c r="CY38" s="625"/>
      <c r="CZ38" s="628">
        <v>4.5</v>
      </c>
      <c r="DA38" s="656"/>
      <c r="DB38" s="656"/>
      <c r="DC38" s="658"/>
      <c r="DD38" s="632">
        <v>298969</v>
      </c>
      <c r="DE38" s="624"/>
      <c r="DF38" s="624"/>
      <c r="DG38" s="624"/>
      <c r="DH38" s="624"/>
      <c r="DI38" s="624"/>
      <c r="DJ38" s="624"/>
      <c r="DK38" s="625"/>
      <c r="DL38" s="632">
        <v>272666</v>
      </c>
      <c r="DM38" s="624"/>
      <c r="DN38" s="624"/>
      <c r="DO38" s="624"/>
      <c r="DP38" s="624"/>
      <c r="DQ38" s="624"/>
      <c r="DR38" s="624"/>
      <c r="DS38" s="624"/>
      <c r="DT38" s="624"/>
      <c r="DU38" s="624"/>
      <c r="DV38" s="625"/>
      <c r="DW38" s="628">
        <v>6.9</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53601</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814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257112</v>
      </c>
      <c r="CS39" s="654"/>
      <c r="CT39" s="654"/>
      <c r="CU39" s="654"/>
      <c r="CV39" s="654"/>
      <c r="CW39" s="654"/>
      <c r="CX39" s="654"/>
      <c r="CY39" s="655"/>
      <c r="CZ39" s="628">
        <v>3.3</v>
      </c>
      <c r="DA39" s="656"/>
      <c r="DB39" s="656"/>
      <c r="DC39" s="658"/>
      <c r="DD39" s="632">
        <v>172505</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v>21871</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98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211941</v>
      </c>
      <c r="CS40" s="624"/>
      <c r="CT40" s="624"/>
      <c r="CU40" s="624"/>
      <c r="CV40" s="624"/>
      <c r="CW40" s="624"/>
      <c r="CX40" s="624"/>
      <c r="CY40" s="625"/>
      <c r="CZ40" s="628">
        <v>2.7</v>
      </c>
      <c r="DA40" s="656"/>
      <c r="DB40" s="656"/>
      <c r="DC40" s="658"/>
      <c r="DD40" s="632">
        <v>1</v>
      </c>
      <c r="DE40" s="624"/>
      <c r="DF40" s="624"/>
      <c r="DG40" s="624"/>
      <c r="DH40" s="624"/>
      <c r="DI40" s="624"/>
      <c r="DJ40" s="624"/>
      <c r="DK40" s="625"/>
      <c r="DL40" s="632">
        <v>1</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4" t="s">
        <v>336</v>
      </c>
      <c r="C41" s="645"/>
      <c r="D41" s="645"/>
      <c r="E41" s="645"/>
      <c r="F41" s="645"/>
      <c r="G41" s="645"/>
      <c r="H41" s="645"/>
      <c r="I41" s="645"/>
      <c r="J41" s="645"/>
      <c r="K41" s="645"/>
      <c r="L41" s="645"/>
      <c r="M41" s="645"/>
      <c r="N41" s="645"/>
      <c r="O41" s="645"/>
      <c r="P41" s="645"/>
      <c r="Q41" s="646"/>
      <c r="R41" s="698">
        <v>7850124</v>
      </c>
      <c r="S41" s="699"/>
      <c r="T41" s="699"/>
      <c r="U41" s="699"/>
      <c r="V41" s="699"/>
      <c r="W41" s="699"/>
      <c r="X41" s="699"/>
      <c r="Y41" s="700"/>
      <c r="Z41" s="701">
        <v>100</v>
      </c>
      <c r="AA41" s="701"/>
      <c r="AB41" s="701"/>
      <c r="AC41" s="701"/>
      <c r="AD41" s="702">
        <v>3923446</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47085</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283099</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520</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1077900</v>
      </c>
      <c r="CS42" s="654"/>
      <c r="CT42" s="654"/>
      <c r="CU42" s="654"/>
      <c r="CV42" s="654"/>
      <c r="CW42" s="654"/>
      <c r="CX42" s="654"/>
      <c r="CY42" s="655"/>
      <c r="CZ42" s="628">
        <v>13.9</v>
      </c>
      <c r="DA42" s="656"/>
      <c r="DB42" s="656"/>
      <c r="DC42" s="658"/>
      <c r="DD42" s="632">
        <v>420573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5960</v>
      </c>
      <c r="CS43" s="654"/>
      <c r="CT43" s="654"/>
      <c r="CU43" s="654"/>
      <c r="CV43" s="654"/>
      <c r="CW43" s="654"/>
      <c r="CX43" s="654"/>
      <c r="CY43" s="655"/>
      <c r="CZ43" s="628">
        <v>0.1</v>
      </c>
      <c r="DA43" s="656"/>
      <c r="DB43" s="656"/>
      <c r="DC43" s="658"/>
      <c r="DD43" s="632">
        <v>5630</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977929</v>
      </c>
      <c r="CS44" s="624"/>
      <c r="CT44" s="624"/>
      <c r="CU44" s="624"/>
      <c r="CV44" s="624"/>
      <c r="CW44" s="624"/>
      <c r="CX44" s="624"/>
      <c r="CY44" s="625"/>
      <c r="CZ44" s="628">
        <v>12.6</v>
      </c>
      <c r="DA44" s="629"/>
      <c r="DB44" s="629"/>
      <c r="DC44" s="635"/>
      <c r="DD44" s="632">
        <v>408861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252810</v>
      </c>
      <c r="CS45" s="654"/>
      <c r="CT45" s="654"/>
      <c r="CU45" s="654"/>
      <c r="CV45" s="654"/>
      <c r="CW45" s="654"/>
      <c r="CX45" s="654"/>
      <c r="CY45" s="655"/>
      <c r="CZ45" s="628">
        <v>3.2</v>
      </c>
      <c r="DA45" s="656"/>
      <c r="DB45" s="656"/>
      <c r="DC45" s="658"/>
      <c r="DD45" s="632">
        <v>24743</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699248</v>
      </c>
      <c r="CS46" s="624"/>
      <c r="CT46" s="624"/>
      <c r="CU46" s="624"/>
      <c r="CV46" s="624"/>
      <c r="CW46" s="624"/>
      <c r="CX46" s="624"/>
      <c r="CY46" s="625"/>
      <c r="CZ46" s="628">
        <v>9</v>
      </c>
      <c r="DA46" s="629"/>
      <c r="DB46" s="629"/>
      <c r="DC46" s="635"/>
      <c r="DD46" s="632">
        <v>378622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99971</v>
      </c>
      <c r="CS47" s="654"/>
      <c r="CT47" s="654"/>
      <c r="CU47" s="654"/>
      <c r="CV47" s="654"/>
      <c r="CW47" s="654"/>
      <c r="CX47" s="654"/>
      <c r="CY47" s="655"/>
      <c r="CZ47" s="628">
        <v>1.3</v>
      </c>
      <c r="DA47" s="656"/>
      <c r="DB47" s="656"/>
      <c r="DC47" s="658"/>
      <c r="DD47" s="632">
        <v>11712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7780410</v>
      </c>
      <c r="CS49" s="682"/>
      <c r="CT49" s="682"/>
      <c r="CU49" s="682"/>
      <c r="CV49" s="682"/>
      <c r="CW49" s="682"/>
      <c r="CX49" s="682"/>
      <c r="CY49" s="711"/>
      <c r="CZ49" s="703">
        <v>100</v>
      </c>
      <c r="DA49" s="712"/>
      <c r="DB49" s="712"/>
      <c r="DC49" s="713"/>
      <c r="DD49" s="714">
        <v>5496861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uJUm1gnNUfl06Xj44lhMROsSe+IInwQ3Hg93N7SYg+n/CFwkpLcH8FtOJZ9o1tAMnPi40chFYqrcGkBtPltvA==" saltValue="pxcLfGWDlGYTzfqg6eahE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375</v>
      </c>
      <c r="C7" s="761"/>
      <c r="D7" s="761"/>
      <c r="E7" s="761"/>
      <c r="F7" s="761"/>
      <c r="G7" s="761"/>
      <c r="H7" s="761"/>
      <c r="I7" s="761"/>
      <c r="J7" s="761"/>
      <c r="K7" s="761"/>
      <c r="L7" s="761"/>
      <c r="M7" s="761"/>
      <c r="N7" s="761"/>
      <c r="O7" s="761"/>
      <c r="P7" s="762"/>
      <c r="Q7" s="763">
        <v>7850</v>
      </c>
      <c r="R7" s="764"/>
      <c r="S7" s="764"/>
      <c r="T7" s="764"/>
      <c r="U7" s="764"/>
      <c r="V7" s="764">
        <v>7780</v>
      </c>
      <c r="W7" s="764"/>
      <c r="X7" s="764"/>
      <c r="Y7" s="764"/>
      <c r="Z7" s="764"/>
      <c r="AA7" s="764">
        <v>70</v>
      </c>
      <c r="AB7" s="764"/>
      <c r="AC7" s="764"/>
      <c r="AD7" s="764"/>
      <c r="AE7" s="765"/>
      <c r="AF7" s="766">
        <v>42</v>
      </c>
      <c r="AG7" s="767"/>
      <c r="AH7" s="767"/>
      <c r="AI7" s="767"/>
      <c r="AJ7" s="768"/>
      <c r="AK7" s="769" t="s">
        <v>561</v>
      </c>
      <c r="AL7" s="770"/>
      <c r="AM7" s="770"/>
      <c r="AN7" s="770"/>
      <c r="AO7" s="770"/>
      <c r="AP7" s="770">
        <v>6721</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73"/>
      <c r="CH7" s="743">
        <v>3</v>
      </c>
      <c r="CI7" s="744"/>
      <c r="CJ7" s="744"/>
      <c r="CK7" s="744"/>
      <c r="CL7" s="745"/>
      <c r="CM7" s="743">
        <v>40</v>
      </c>
      <c r="CN7" s="744"/>
      <c r="CO7" s="744"/>
      <c r="CP7" s="744"/>
      <c r="CQ7" s="745"/>
      <c r="CR7" s="743">
        <v>5</v>
      </c>
      <c r="CS7" s="744"/>
      <c r="CT7" s="744"/>
      <c r="CU7" s="744"/>
      <c r="CV7" s="745"/>
      <c r="CW7" s="743">
        <v>2</v>
      </c>
      <c r="CX7" s="744"/>
      <c r="CY7" s="744"/>
      <c r="CZ7" s="744"/>
      <c r="DA7" s="745"/>
      <c r="DB7" s="743" t="s">
        <v>571</v>
      </c>
      <c r="DC7" s="744"/>
      <c r="DD7" s="744"/>
      <c r="DE7" s="744"/>
      <c r="DF7" s="745"/>
      <c r="DG7" s="743" t="s">
        <v>571</v>
      </c>
      <c r="DH7" s="744"/>
      <c r="DI7" s="744"/>
      <c r="DJ7" s="744"/>
      <c r="DK7" s="745"/>
      <c r="DL7" s="743" t="s">
        <v>571</v>
      </c>
      <c r="DM7" s="744"/>
      <c r="DN7" s="744"/>
      <c r="DO7" s="744"/>
      <c r="DP7" s="745"/>
      <c r="DQ7" s="743" t="s">
        <v>571</v>
      </c>
      <c r="DR7" s="744"/>
      <c r="DS7" s="744"/>
      <c r="DT7" s="744"/>
      <c r="DU7" s="745"/>
      <c r="DV7" s="746"/>
      <c r="DW7" s="747"/>
      <c r="DX7" s="747"/>
      <c r="DY7" s="747"/>
      <c r="DZ7" s="748"/>
      <c r="EA7" s="222"/>
    </row>
    <row r="8" spans="1:131" s="223" customFormat="1" ht="26.25" customHeight="1" x14ac:dyDescent="0.15">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t="s">
        <v>559</v>
      </c>
      <c r="BT8" s="783"/>
      <c r="BU8" s="783"/>
      <c r="BV8" s="783"/>
      <c r="BW8" s="783"/>
      <c r="BX8" s="783"/>
      <c r="BY8" s="783"/>
      <c r="BZ8" s="783"/>
      <c r="CA8" s="783"/>
      <c r="CB8" s="783"/>
      <c r="CC8" s="783"/>
      <c r="CD8" s="783"/>
      <c r="CE8" s="783"/>
      <c r="CF8" s="783"/>
      <c r="CG8" s="784"/>
      <c r="CH8" s="785">
        <v>0</v>
      </c>
      <c r="CI8" s="786"/>
      <c r="CJ8" s="786"/>
      <c r="CK8" s="786"/>
      <c r="CL8" s="787"/>
      <c r="CM8" s="785">
        <v>226</v>
      </c>
      <c r="CN8" s="786"/>
      <c r="CO8" s="786"/>
      <c r="CP8" s="786"/>
      <c r="CQ8" s="787"/>
      <c r="CR8" s="785">
        <v>4</v>
      </c>
      <c r="CS8" s="786"/>
      <c r="CT8" s="786"/>
      <c r="CU8" s="786"/>
      <c r="CV8" s="787"/>
      <c r="CW8" s="785" t="s">
        <v>571</v>
      </c>
      <c r="CX8" s="786"/>
      <c r="CY8" s="786"/>
      <c r="CZ8" s="786"/>
      <c r="DA8" s="787"/>
      <c r="DB8" s="785" t="s">
        <v>571</v>
      </c>
      <c r="DC8" s="786"/>
      <c r="DD8" s="786"/>
      <c r="DE8" s="786"/>
      <c r="DF8" s="787"/>
      <c r="DG8" s="785" t="s">
        <v>571</v>
      </c>
      <c r="DH8" s="786"/>
      <c r="DI8" s="786"/>
      <c r="DJ8" s="786"/>
      <c r="DK8" s="787"/>
      <c r="DL8" s="785" t="s">
        <v>571</v>
      </c>
      <c r="DM8" s="786"/>
      <c r="DN8" s="786"/>
      <c r="DO8" s="786"/>
      <c r="DP8" s="787"/>
      <c r="DQ8" s="785" t="s">
        <v>571</v>
      </c>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t="s">
        <v>560</v>
      </c>
      <c r="BT9" s="783"/>
      <c r="BU9" s="783"/>
      <c r="BV9" s="783"/>
      <c r="BW9" s="783"/>
      <c r="BX9" s="783"/>
      <c r="BY9" s="783"/>
      <c r="BZ9" s="783"/>
      <c r="CA9" s="783"/>
      <c r="CB9" s="783"/>
      <c r="CC9" s="783"/>
      <c r="CD9" s="783"/>
      <c r="CE9" s="783"/>
      <c r="CF9" s="783"/>
      <c r="CG9" s="784"/>
      <c r="CH9" s="785">
        <v>-14</v>
      </c>
      <c r="CI9" s="786"/>
      <c r="CJ9" s="786"/>
      <c r="CK9" s="786"/>
      <c r="CL9" s="787"/>
      <c r="CM9" s="785">
        <v>245</v>
      </c>
      <c r="CN9" s="786"/>
      <c r="CO9" s="786"/>
      <c r="CP9" s="786"/>
      <c r="CQ9" s="787"/>
      <c r="CR9" s="785">
        <v>11</v>
      </c>
      <c r="CS9" s="786"/>
      <c r="CT9" s="786"/>
      <c r="CU9" s="786"/>
      <c r="CV9" s="787"/>
      <c r="CW9" s="785" t="s">
        <v>571</v>
      </c>
      <c r="CX9" s="786"/>
      <c r="CY9" s="786"/>
      <c r="CZ9" s="786"/>
      <c r="DA9" s="787"/>
      <c r="DB9" s="785" t="s">
        <v>571</v>
      </c>
      <c r="DC9" s="786"/>
      <c r="DD9" s="786"/>
      <c r="DE9" s="786"/>
      <c r="DF9" s="787"/>
      <c r="DG9" s="785" t="s">
        <v>571</v>
      </c>
      <c r="DH9" s="786"/>
      <c r="DI9" s="786"/>
      <c r="DJ9" s="786"/>
      <c r="DK9" s="787"/>
      <c r="DL9" s="785">
        <v>55</v>
      </c>
      <c r="DM9" s="786"/>
      <c r="DN9" s="786"/>
      <c r="DO9" s="786"/>
      <c r="DP9" s="787"/>
      <c r="DQ9" s="785" t="s">
        <v>571</v>
      </c>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42</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358</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389</v>
      </c>
      <c r="C28" s="761"/>
      <c r="D28" s="761"/>
      <c r="E28" s="761"/>
      <c r="F28" s="761"/>
      <c r="G28" s="761"/>
      <c r="H28" s="761"/>
      <c r="I28" s="761"/>
      <c r="J28" s="761"/>
      <c r="K28" s="761"/>
      <c r="L28" s="761"/>
      <c r="M28" s="761"/>
      <c r="N28" s="761"/>
      <c r="O28" s="761"/>
      <c r="P28" s="762"/>
      <c r="Q28" s="822">
        <v>633</v>
      </c>
      <c r="R28" s="823"/>
      <c r="S28" s="823"/>
      <c r="T28" s="823"/>
      <c r="U28" s="823"/>
      <c r="V28" s="823">
        <v>589</v>
      </c>
      <c r="W28" s="823"/>
      <c r="X28" s="823"/>
      <c r="Y28" s="823"/>
      <c r="Z28" s="823"/>
      <c r="AA28" s="823">
        <v>44</v>
      </c>
      <c r="AB28" s="823"/>
      <c r="AC28" s="823"/>
      <c r="AD28" s="823"/>
      <c r="AE28" s="824"/>
      <c r="AF28" s="825">
        <v>44</v>
      </c>
      <c r="AG28" s="823"/>
      <c r="AH28" s="823"/>
      <c r="AI28" s="823"/>
      <c r="AJ28" s="826"/>
      <c r="AK28" s="827" t="s">
        <v>570</v>
      </c>
      <c r="AL28" s="828"/>
      <c r="AM28" s="828"/>
      <c r="AN28" s="828"/>
      <c r="AO28" s="828"/>
      <c r="AP28" s="828" t="s">
        <v>570</v>
      </c>
      <c r="AQ28" s="828"/>
      <c r="AR28" s="828"/>
      <c r="AS28" s="828"/>
      <c r="AT28" s="828"/>
      <c r="AU28" s="828" t="s">
        <v>570</v>
      </c>
      <c r="AV28" s="828"/>
      <c r="AW28" s="828"/>
      <c r="AX28" s="828"/>
      <c r="AY28" s="828"/>
      <c r="AZ28" s="829" t="s">
        <v>565</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390</v>
      </c>
      <c r="C29" s="750"/>
      <c r="D29" s="750"/>
      <c r="E29" s="750"/>
      <c r="F29" s="750"/>
      <c r="G29" s="750"/>
      <c r="H29" s="750"/>
      <c r="I29" s="750"/>
      <c r="J29" s="750"/>
      <c r="K29" s="750"/>
      <c r="L29" s="750"/>
      <c r="M29" s="750"/>
      <c r="N29" s="750"/>
      <c r="O29" s="750"/>
      <c r="P29" s="751"/>
      <c r="Q29" s="752">
        <v>1037</v>
      </c>
      <c r="R29" s="753"/>
      <c r="S29" s="753"/>
      <c r="T29" s="753"/>
      <c r="U29" s="753"/>
      <c r="V29" s="753">
        <v>930</v>
      </c>
      <c r="W29" s="753"/>
      <c r="X29" s="753"/>
      <c r="Y29" s="753"/>
      <c r="Z29" s="753"/>
      <c r="AA29" s="753">
        <v>107</v>
      </c>
      <c r="AB29" s="753"/>
      <c r="AC29" s="753"/>
      <c r="AD29" s="753"/>
      <c r="AE29" s="754"/>
      <c r="AF29" s="755">
        <v>107</v>
      </c>
      <c r="AG29" s="756"/>
      <c r="AH29" s="756"/>
      <c r="AI29" s="756"/>
      <c r="AJ29" s="757"/>
      <c r="AK29" s="834" t="s">
        <v>565</v>
      </c>
      <c r="AL29" s="830"/>
      <c r="AM29" s="830"/>
      <c r="AN29" s="830"/>
      <c r="AO29" s="830"/>
      <c r="AP29" s="830" t="s">
        <v>570</v>
      </c>
      <c r="AQ29" s="830"/>
      <c r="AR29" s="830"/>
      <c r="AS29" s="830"/>
      <c r="AT29" s="830"/>
      <c r="AU29" s="830" t="s">
        <v>565</v>
      </c>
      <c r="AV29" s="830"/>
      <c r="AW29" s="830"/>
      <c r="AX29" s="830"/>
      <c r="AY29" s="830"/>
      <c r="AZ29" s="831" t="s">
        <v>565</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391</v>
      </c>
      <c r="C30" s="750"/>
      <c r="D30" s="750"/>
      <c r="E30" s="750"/>
      <c r="F30" s="750"/>
      <c r="G30" s="750"/>
      <c r="H30" s="750"/>
      <c r="I30" s="750"/>
      <c r="J30" s="750"/>
      <c r="K30" s="750"/>
      <c r="L30" s="750"/>
      <c r="M30" s="750"/>
      <c r="N30" s="750"/>
      <c r="O30" s="750"/>
      <c r="P30" s="751"/>
      <c r="Q30" s="752">
        <v>122</v>
      </c>
      <c r="R30" s="753"/>
      <c r="S30" s="753"/>
      <c r="T30" s="753"/>
      <c r="U30" s="753"/>
      <c r="V30" s="753">
        <v>122</v>
      </c>
      <c r="W30" s="753"/>
      <c r="X30" s="753"/>
      <c r="Y30" s="753"/>
      <c r="Z30" s="753"/>
      <c r="AA30" s="753">
        <v>0</v>
      </c>
      <c r="AB30" s="753"/>
      <c r="AC30" s="753"/>
      <c r="AD30" s="753"/>
      <c r="AE30" s="754"/>
      <c r="AF30" s="755">
        <v>0</v>
      </c>
      <c r="AG30" s="756"/>
      <c r="AH30" s="756"/>
      <c r="AI30" s="756"/>
      <c r="AJ30" s="757"/>
      <c r="AK30" s="834" t="s">
        <v>565</v>
      </c>
      <c r="AL30" s="830"/>
      <c r="AM30" s="830"/>
      <c r="AN30" s="830"/>
      <c r="AO30" s="830"/>
      <c r="AP30" s="830" t="s">
        <v>565</v>
      </c>
      <c r="AQ30" s="830"/>
      <c r="AR30" s="830"/>
      <c r="AS30" s="830"/>
      <c r="AT30" s="830"/>
      <c r="AU30" s="830" t="s">
        <v>570</v>
      </c>
      <c r="AV30" s="830"/>
      <c r="AW30" s="830"/>
      <c r="AX30" s="830"/>
      <c r="AY30" s="830"/>
      <c r="AZ30" s="831" t="s">
        <v>565</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392</v>
      </c>
      <c r="C31" s="750"/>
      <c r="D31" s="750"/>
      <c r="E31" s="750"/>
      <c r="F31" s="750"/>
      <c r="G31" s="750"/>
      <c r="H31" s="750"/>
      <c r="I31" s="750"/>
      <c r="J31" s="750"/>
      <c r="K31" s="750"/>
      <c r="L31" s="750"/>
      <c r="M31" s="750"/>
      <c r="N31" s="750"/>
      <c r="O31" s="750"/>
      <c r="P31" s="751"/>
      <c r="Q31" s="752">
        <v>41</v>
      </c>
      <c r="R31" s="753"/>
      <c r="S31" s="753"/>
      <c r="T31" s="753"/>
      <c r="U31" s="753"/>
      <c r="V31" s="753">
        <v>41</v>
      </c>
      <c r="W31" s="753"/>
      <c r="X31" s="753"/>
      <c r="Y31" s="753"/>
      <c r="Z31" s="753"/>
      <c r="AA31" s="753">
        <v>0</v>
      </c>
      <c r="AB31" s="753"/>
      <c r="AC31" s="753"/>
      <c r="AD31" s="753"/>
      <c r="AE31" s="754"/>
      <c r="AF31" s="755" t="s">
        <v>122</v>
      </c>
      <c r="AG31" s="756"/>
      <c r="AH31" s="756"/>
      <c r="AI31" s="756"/>
      <c r="AJ31" s="757"/>
      <c r="AK31" s="834">
        <v>22</v>
      </c>
      <c r="AL31" s="830"/>
      <c r="AM31" s="830"/>
      <c r="AN31" s="830"/>
      <c r="AO31" s="830"/>
      <c r="AP31" s="830">
        <v>66</v>
      </c>
      <c r="AQ31" s="830"/>
      <c r="AR31" s="830"/>
      <c r="AS31" s="830"/>
      <c r="AT31" s="830"/>
      <c r="AU31" s="830">
        <v>66</v>
      </c>
      <c r="AV31" s="830"/>
      <c r="AW31" s="830"/>
      <c r="AX31" s="830"/>
      <c r="AY31" s="830"/>
      <c r="AZ31" s="831" t="s">
        <v>570</v>
      </c>
      <c r="BA31" s="831"/>
      <c r="BB31" s="831"/>
      <c r="BC31" s="831"/>
      <c r="BD31" s="831"/>
      <c r="BE31" s="832"/>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393</v>
      </c>
      <c r="C32" s="750"/>
      <c r="D32" s="750"/>
      <c r="E32" s="750"/>
      <c r="F32" s="750"/>
      <c r="G32" s="750"/>
      <c r="H32" s="750"/>
      <c r="I32" s="750"/>
      <c r="J32" s="750"/>
      <c r="K32" s="750"/>
      <c r="L32" s="750"/>
      <c r="M32" s="750"/>
      <c r="N32" s="750"/>
      <c r="O32" s="750"/>
      <c r="P32" s="751"/>
      <c r="Q32" s="752">
        <v>188</v>
      </c>
      <c r="R32" s="753"/>
      <c r="S32" s="753"/>
      <c r="T32" s="753"/>
      <c r="U32" s="753"/>
      <c r="V32" s="753">
        <v>229</v>
      </c>
      <c r="W32" s="753"/>
      <c r="X32" s="753"/>
      <c r="Y32" s="753"/>
      <c r="Z32" s="753"/>
      <c r="AA32" s="753">
        <v>-41</v>
      </c>
      <c r="AB32" s="753"/>
      <c r="AC32" s="753"/>
      <c r="AD32" s="753"/>
      <c r="AE32" s="754"/>
      <c r="AF32" s="755">
        <v>44</v>
      </c>
      <c r="AG32" s="756"/>
      <c r="AH32" s="756"/>
      <c r="AI32" s="756"/>
      <c r="AJ32" s="757"/>
      <c r="AK32" s="834">
        <v>54</v>
      </c>
      <c r="AL32" s="830"/>
      <c r="AM32" s="830"/>
      <c r="AN32" s="830"/>
      <c r="AO32" s="830"/>
      <c r="AP32" s="830">
        <v>578</v>
      </c>
      <c r="AQ32" s="830"/>
      <c r="AR32" s="830"/>
      <c r="AS32" s="830"/>
      <c r="AT32" s="830"/>
      <c r="AU32" s="830">
        <v>311</v>
      </c>
      <c r="AV32" s="830"/>
      <c r="AW32" s="830"/>
      <c r="AX32" s="830"/>
      <c r="AY32" s="830"/>
      <c r="AZ32" s="831" t="s">
        <v>565</v>
      </c>
      <c r="BA32" s="831"/>
      <c r="BB32" s="831"/>
      <c r="BC32" s="831"/>
      <c r="BD32" s="831"/>
      <c r="BE32" s="832" t="s">
        <v>394</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t="s">
        <v>395</v>
      </c>
      <c r="C33" s="750"/>
      <c r="D33" s="750"/>
      <c r="E33" s="750"/>
      <c r="F33" s="750"/>
      <c r="G33" s="750"/>
      <c r="H33" s="750"/>
      <c r="I33" s="750"/>
      <c r="J33" s="750"/>
      <c r="K33" s="750"/>
      <c r="L33" s="750"/>
      <c r="M33" s="750"/>
      <c r="N33" s="750"/>
      <c r="O33" s="750"/>
      <c r="P33" s="751"/>
      <c r="Q33" s="752">
        <v>196</v>
      </c>
      <c r="R33" s="753"/>
      <c r="S33" s="753"/>
      <c r="T33" s="753"/>
      <c r="U33" s="753"/>
      <c r="V33" s="753">
        <v>240</v>
      </c>
      <c r="W33" s="753"/>
      <c r="X33" s="753"/>
      <c r="Y33" s="753"/>
      <c r="Z33" s="753"/>
      <c r="AA33" s="753">
        <v>-44</v>
      </c>
      <c r="AB33" s="753"/>
      <c r="AC33" s="753"/>
      <c r="AD33" s="753"/>
      <c r="AE33" s="754"/>
      <c r="AF33" s="755">
        <v>159</v>
      </c>
      <c r="AG33" s="756"/>
      <c r="AH33" s="756"/>
      <c r="AI33" s="756"/>
      <c r="AJ33" s="757"/>
      <c r="AK33" s="834">
        <v>66</v>
      </c>
      <c r="AL33" s="830"/>
      <c r="AM33" s="830"/>
      <c r="AN33" s="830"/>
      <c r="AO33" s="830"/>
      <c r="AP33" s="830">
        <v>304</v>
      </c>
      <c r="AQ33" s="830"/>
      <c r="AR33" s="830"/>
      <c r="AS33" s="830"/>
      <c r="AT33" s="830"/>
      <c r="AU33" s="830">
        <v>287</v>
      </c>
      <c r="AV33" s="830"/>
      <c r="AW33" s="830"/>
      <c r="AX33" s="830"/>
      <c r="AY33" s="830"/>
      <c r="AZ33" s="831" t="s">
        <v>565</v>
      </c>
      <c r="BA33" s="831"/>
      <c r="BB33" s="831"/>
      <c r="BC33" s="831"/>
      <c r="BD33" s="831"/>
      <c r="BE33" s="832" t="s">
        <v>394</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t="s">
        <v>396</v>
      </c>
      <c r="C34" s="750"/>
      <c r="D34" s="750"/>
      <c r="E34" s="750"/>
      <c r="F34" s="750"/>
      <c r="G34" s="750"/>
      <c r="H34" s="750"/>
      <c r="I34" s="750"/>
      <c r="J34" s="750"/>
      <c r="K34" s="750"/>
      <c r="L34" s="750"/>
      <c r="M34" s="750"/>
      <c r="N34" s="750"/>
      <c r="O34" s="750"/>
      <c r="P34" s="751"/>
      <c r="Q34" s="752">
        <v>1311</v>
      </c>
      <c r="R34" s="753"/>
      <c r="S34" s="753"/>
      <c r="T34" s="753"/>
      <c r="U34" s="753"/>
      <c r="V34" s="753">
        <v>1441</v>
      </c>
      <c r="W34" s="753"/>
      <c r="X34" s="753"/>
      <c r="Y34" s="753"/>
      <c r="Z34" s="753"/>
      <c r="AA34" s="753">
        <v>-130</v>
      </c>
      <c r="AB34" s="753"/>
      <c r="AC34" s="753"/>
      <c r="AD34" s="753"/>
      <c r="AE34" s="754"/>
      <c r="AF34" s="755">
        <v>1129</v>
      </c>
      <c r="AG34" s="756"/>
      <c r="AH34" s="756"/>
      <c r="AI34" s="756"/>
      <c r="AJ34" s="757"/>
      <c r="AK34" s="834">
        <v>404</v>
      </c>
      <c r="AL34" s="830"/>
      <c r="AM34" s="830"/>
      <c r="AN34" s="830"/>
      <c r="AO34" s="830"/>
      <c r="AP34" s="830">
        <v>502</v>
      </c>
      <c r="AQ34" s="830"/>
      <c r="AR34" s="830"/>
      <c r="AS34" s="830"/>
      <c r="AT34" s="830"/>
      <c r="AU34" s="830">
        <v>329</v>
      </c>
      <c r="AV34" s="830"/>
      <c r="AW34" s="830"/>
      <c r="AX34" s="830"/>
      <c r="AY34" s="830"/>
      <c r="AZ34" s="831" t="s">
        <v>565</v>
      </c>
      <c r="BA34" s="831"/>
      <c r="BB34" s="831"/>
      <c r="BC34" s="831"/>
      <c r="BD34" s="831"/>
      <c r="BE34" s="832" t="s">
        <v>394</v>
      </c>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t="s">
        <v>397</v>
      </c>
      <c r="C35" s="750"/>
      <c r="D35" s="750"/>
      <c r="E35" s="750"/>
      <c r="F35" s="750"/>
      <c r="G35" s="750"/>
      <c r="H35" s="750"/>
      <c r="I35" s="750"/>
      <c r="J35" s="750"/>
      <c r="K35" s="750"/>
      <c r="L35" s="750"/>
      <c r="M35" s="750"/>
      <c r="N35" s="750"/>
      <c r="O35" s="750"/>
      <c r="P35" s="751"/>
      <c r="Q35" s="752">
        <v>21</v>
      </c>
      <c r="R35" s="753"/>
      <c r="S35" s="753"/>
      <c r="T35" s="753"/>
      <c r="U35" s="753"/>
      <c r="V35" s="753">
        <v>8</v>
      </c>
      <c r="W35" s="753"/>
      <c r="X35" s="753"/>
      <c r="Y35" s="753"/>
      <c r="Z35" s="753"/>
      <c r="AA35" s="753">
        <v>13</v>
      </c>
      <c r="AB35" s="753"/>
      <c r="AC35" s="753"/>
      <c r="AD35" s="753"/>
      <c r="AE35" s="754"/>
      <c r="AF35" s="755">
        <v>13</v>
      </c>
      <c r="AG35" s="756"/>
      <c r="AH35" s="756"/>
      <c r="AI35" s="756"/>
      <c r="AJ35" s="757"/>
      <c r="AK35" s="834" t="s">
        <v>570</v>
      </c>
      <c r="AL35" s="830"/>
      <c r="AM35" s="830"/>
      <c r="AN35" s="830"/>
      <c r="AO35" s="830"/>
      <c r="AP35" s="830">
        <v>44</v>
      </c>
      <c r="AQ35" s="830"/>
      <c r="AR35" s="830"/>
      <c r="AS35" s="830"/>
      <c r="AT35" s="830"/>
      <c r="AU35" s="830" t="s">
        <v>570</v>
      </c>
      <c r="AV35" s="830"/>
      <c r="AW35" s="830"/>
      <c r="AX35" s="830"/>
      <c r="AY35" s="830"/>
      <c r="AZ35" s="831" t="s">
        <v>570</v>
      </c>
      <c r="BA35" s="831"/>
      <c r="BB35" s="831"/>
      <c r="BC35" s="831"/>
      <c r="BD35" s="831"/>
      <c r="BE35" s="832" t="s">
        <v>398</v>
      </c>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1498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402</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403</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562</v>
      </c>
      <c r="C68" s="870"/>
      <c r="D68" s="870"/>
      <c r="E68" s="870"/>
      <c r="F68" s="870"/>
      <c r="G68" s="870"/>
      <c r="H68" s="870"/>
      <c r="I68" s="870"/>
      <c r="J68" s="870"/>
      <c r="K68" s="870"/>
      <c r="L68" s="870"/>
      <c r="M68" s="870"/>
      <c r="N68" s="870"/>
      <c r="O68" s="870"/>
      <c r="P68" s="871"/>
      <c r="Q68" s="872">
        <v>5178</v>
      </c>
      <c r="R68" s="866"/>
      <c r="S68" s="866"/>
      <c r="T68" s="866"/>
      <c r="U68" s="866"/>
      <c r="V68" s="866">
        <v>5111</v>
      </c>
      <c r="W68" s="866"/>
      <c r="X68" s="866"/>
      <c r="Y68" s="866"/>
      <c r="Z68" s="866"/>
      <c r="AA68" s="866">
        <v>66</v>
      </c>
      <c r="AB68" s="866"/>
      <c r="AC68" s="866"/>
      <c r="AD68" s="866"/>
      <c r="AE68" s="866"/>
      <c r="AF68" s="866">
        <v>2</v>
      </c>
      <c r="AG68" s="866"/>
      <c r="AH68" s="866"/>
      <c r="AI68" s="866"/>
      <c r="AJ68" s="866"/>
      <c r="AK68" s="866">
        <v>225</v>
      </c>
      <c r="AL68" s="866"/>
      <c r="AM68" s="866"/>
      <c r="AN68" s="866"/>
      <c r="AO68" s="866"/>
      <c r="AP68" s="866">
        <v>1209</v>
      </c>
      <c r="AQ68" s="866"/>
      <c r="AR68" s="866"/>
      <c r="AS68" s="866"/>
      <c r="AT68" s="866"/>
      <c r="AU68" s="866">
        <v>32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563</v>
      </c>
      <c r="C69" s="874"/>
      <c r="D69" s="874"/>
      <c r="E69" s="874"/>
      <c r="F69" s="874"/>
      <c r="G69" s="874"/>
      <c r="H69" s="874"/>
      <c r="I69" s="874"/>
      <c r="J69" s="874"/>
      <c r="K69" s="874"/>
      <c r="L69" s="874"/>
      <c r="M69" s="874"/>
      <c r="N69" s="874"/>
      <c r="O69" s="874"/>
      <c r="P69" s="875"/>
      <c r="Q69" s="876">
        <v>172</v>
      </c>
      <c r="R69" s="830"/>
      <c r="S69" s="830"/>
      <c r="T69" s="830"/>
      <c r="U69" s="830"/>
      <c r="V69" s="830">
        <v>154</v>
      </c>
      <c r="W69" s="830"/>
      <c r="X69" s="830"/>
      <c r="Y69" s="830"/>
      <c r="Z69" s="830"/>
      <c r="AA69" s="830">
        <v>17</v>
      </c>
      <c r="AB69" s="830"/>
      <c r="AC69" s="830"/>
      <c r="AD69" s="830"/>
      <c r="AE69" s="830"/>
      <c r="AF69" s="830">
        <v>17</v>
      </c>
      <c r="AG69" s="830"/>
      <c r="AH69" s="830"/>
      <c r="AI69" s="830"/>
      <c r="AJ69" s="830"/>
      <c r="AK69" s="830" t="s">
        <v>569</v>
      </c>
      <c r="AL69" s="830"/>
      <c r="AM69" s="830"/>
      <c r="AN69" s="830"/>
      <c r="AO69" s="830"/>
      <c r="AP69" s="830">
        <v>5</v>
      </c>
      <c r="AQ69" s="830"/>
      <c r="AR69" s="830"/>
      <c r="AS69" s="830"/>
      <c r="AT69" s="830"/>
      <c r="AU69" s="830">
        <v>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564</v>
      </c>
      <c r="C70" s="874"/>
      <c r="D70" s="874"/>
      <c r="E70" s="874"/>
      <c r="F70" s="874"/>
      <c r="G70" s="874"/>
      <c r="H70" s="874"/>
      <c r="I70" s="874"/>
      <c r="J70" s="874"/>
      <c r="K70" s="874"/>
      <c r="L70" s="874"/>
      <c r="M70" s="874"/>
      <c r="N70" s="874"/>
      <c r="O70" s="874"/>
      <c r="P70" s="875"/>
      <c r="Q70" s="876">
        <v>1743</v>
      </c>
      <c r="R70" s="830"/>
      <c r="S70" s="830"/>
      <c r="T70" s="830"/>
      <c r="U70" s="830"/>
      <c r="V70" s="830">
        <v>1638</v>
      </c>
      <c r="W70" s="830"/>
      <c r="X70" s="830"/>
      <c r="Y70" s="830"/>
      <c r="Z70" s="830"/>
      <c r="AA70" s="830">
        <v>105</v>
      </c>
      <c r="AB70" s="830"/>
      <c r="AC70" s="830"/>
      <c r="AD70" s="830"/>
      <c r="AE70" s="830"/>
      <c r="AF70" s="830">
        <v>99</v>
      </c>
      <c r="AG70" s="830"/>
      <c r="AH70" s="830"/>
      <c r="AI70" s="830"/>
      <c r="AJ70" s="830"/>
      <c r="AK70" s="830" t="s">
        <v>565</v>
      </c>
      <c r="AL70" s="830"/>
      <c r="AM70" s="830"/>
      <c r="AN70" s="830"/>
      <c r="AO70" s="830"/>
      <c r="AP70" s="830" t="s">
        <v>565</v>
      </c>
      <c r="AQ70" s="830"/>
      <c r="AR70" s="830"/>
      <c r="AS70" s="830"/>
      <c r="AT70" s="830"/>
      <c r="AU70" s="830" t="s">
        <v>569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566</v>
      </c>
      <c r="C71" s="874"/>
      <c r="D71" s="874"/>
      <c r="E71" s="874"/>
      <c r="F71" s="874"/>
      <c r="G71" s="874"/>
      <c r="H71" s="874"/>
      <c r="I71" s="874"/>
      <c r="J71" s="874"/>
      <c r="K71" s="874"/>
      <c r="L71" s="874"/>
      <c r="M71" s="874"/>
      <c r="N71" s="874"/>
      <c r="O71" s="874"/>
      <c r="P71" s="875"/>
      <c r="Q71" s="876">
        <v>127</v>
      </c>
      <c r="R71" s="830"/>
      <c r="S71" s="830"/>
      <c r="T71" s="830"/>
      <c r="U71" s="830"/>
      <c r="V71" s="830">
        <v>120</v>
      </c>
      <c r="W71" s="830"/>
      <c r="X71" s="830"/>
      <c r="Y71" s="830"/>
      <c r="Z71" s="830"/>
      <c r="AA71" s="830">
        <v>6</v>
      </c>
      <c r="AB71" s="830"/>
      <c r="AC71" s="830"/>
      <c r="AD71" s="830"/>
      <c r="AE71" s="830"/>
      <c r="AF71" s="830">
        <v>6</v>
      </c>
      <c r="AG71" s="830"/>
      <c r="AH71" s="830"/>
      <c r="AI71" s="830"/>
      <c r="AJ71" s="830"/>
      <c r="AK71" s="830">
        <v>33</v>
      </c>
      <c r="AL71" s="830"/>
      <c r="AM71" s="830"/>
      <c r="AN71" s="830"/>
      <c r="AO71" s="830"/>
      <c r="AP71" s="830" t="s">
        <v>565</v>
      </c>
      <c r="AQ71" s="830"/>
      <c r="AR71" s="830"/>
      <c r="AS71" s="830"/>
      <c r="AT71" s="830"/>
      <c r="AU71" s="830" t="s">
        <v>565</v>
      </c>
      <c r="AV71" s="830"/>
      <c r="AW71" s="830"/>
      <c r="AX71" s="830"/>
      <c r="AY71" s="830"/>
      <c r="AZ71" s="832" t="s">
        <v>567</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566</v>
      </c>
      <c r="C72" s="874"/>
      <c r="D72" s="874"/>
      <c r="E72" s="874"/>
      <c r="F72" s="874"/>
      <c r="G72" s="874"/>
      <c r="H72" s="874"/>
      <c r="I72" s="874"/>
      <c r="J72" s="874"/>
      <c r="K72" s="874"/>
      <c r="L72" s="874"/>
      <c r="M72" s="874"/>
      <c r="N72" s="874"/>
      <c r="O72" s="874"/>
      <c r="P72" s="875"/>
      <c r="Q72" s="876">
        <v>91545</v>
      </c>
      <c r="R72" s="830"/>
      <c r="S72" s="830"/>
      <c r="T72" s="830"/>
      <c r="U72" s="830"/>
      <c r="V72" s="830">
        <v>89579</v>
      </c>
      <c r="W72" s="830"/>
      <c r="X72" s="830"/>
      <c r="Y72" s="830"/>
      <c r="Z72" s="830"/>
      <c r="AA72" s="830">
        <v>1967</v>
      </c>
      <c r="AB72" s="830"/>
      <c r="AC72" s="830"/>
      <c r="AD72" s="830"/>
      <c r="AE72" s="830"/>
      <c r="AF72" s="830">
        <v>1967</v>
      </c>
      <c r="AG72" s="830"/>
      <c r="AH72" s="830"/>
      <c r="AI72" s="830"/>
      <c r="AJ72" s="830"/>
      <c r="AK72" s="830">
        <v>447</v>
      </c>
      <c r="AL72" s="830"/>
      <c r="AM72" s="830"/>
      <c r="AN72" s="830"/>
      <c r="AO72" s="830"/>
      <c r="AP72" s="830" t="s">
        <v>565</v>
      </c>
      <c r="AQ72" s="830"/>
      <c r="AR72" s="830"/>
      <c r="AS72" s="830"/>
      <c r="AT72" s="830"/>
      <c r="AU72" s="830" t="s">
        <v>565</v>
      </c>
      <c r="AV72" s="830"/>
      <c r="AW72" s="830"/>
      <c r="AX72" s="830"/>
      <c r="AY72" s="830"/>
      <c r="AZ72" s="832" t="s">
        <v>568</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7"/>
      <c r="C73" s="878"/>
      <c r="D73" s="878"/>
      <c r="E73" s="878"/>
      <c r="F73" s="878"/>
      <c r="G73" s="878"/>
      <c r="H73" s="878"/>
      <c r="I73" s="878"/>
      <c r="J73" s="878"/>
      <c r="K73" s="878"/>
      <c r="L73" s="878"/>
      <c r="M73" s="878"/>
      <c r="N73" s="878"/>
      <c r="O73" s="878"/>
      <c r="P73" s="879"/>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7"/>
      <c r="C74" s="878"/>
      <c r="D74" s="878"/>
      <c r="E74" s="878"/>
      <c r="F74" s="878"/>
      <c r="G74" s="878"/>
      <c r="H74" s="878"/>
      <c r="I74" s="878"/>
      <c r="J74" s="878"/>
      <c r="K74" s="878"/>
      <c r="L74" s="878"/>
      <c r="M74" s="878"/>
      <c r="N74" s="878"/>
      <c r="O74" s="878"/>
      <c r="P74" s="879"/>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7"/>
      <c r="C75" s="878"/>
      <c r="D75" s="878"/>
      <c r="E75" s="878"/>
      <c r="F75" s="878"/>
      <c r="G75" s="878"/>
      <c r="H75" s="878"/>
      <c r="I75" s="878"/>
      <c r="J75" s="878"/>
      <c r="K75" s="878"/>
      <c r="L75" s="878"/>
      <c r="M75" s="878"/>
      <c r="N75" s="878"/>
      <c r="O75" s="878"/>
      <c r="P75" s="879"/>
      <c r="Q75" s="880"/>
      <c r="R75" s="881"/>
      <c r="S75" s="881"/>
      <c r="T75" s="881"/>
      <c r="U75" s="834"/>
      <c r="V75" s="882"/>
      <c r="W75" s="881"/>
      <c r="X75" s="881"/>
      <c r="Y75" s="881"/>
      <c r="Z75" s="834"/>
      <c r="AA75" s="882"/>
      <c r="AB75" s="881"/>
      <c r="AC75" s="881"/>
      <c r="AD75" s="881"/>
      <c r="AE75" s="834"/>
      <c r="AF75" s="882"/>
      <c r="AG75" s="881"/>
      <c r="AH75" s="881"/>
      <c r="AI75" s="881"/>
      <c r="AJ75" s="834"/>
      <c r="AK75" s="882"/>
      <c r="AL75" s="881"/>
      <c r="AM75" s="881"/>
      <c r="AN75" s="881"/>
      <c r="AO75" s="834"/>
      <c r="AP75" s="882"/>
      <c r="AQ75" s="881"/>
      <c r="AR75" s="881"/>
      <c r="AS75" s="881"/>
      <c r="AT75" s="834"/>
      <c r="AU75" s="882"/>
      <c r="AV75" s="881"/>
      <c r="AW75" s="881"/>
      <c r="AX75" s="881"/>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7"/>
      <c r="C76" s="878"/>
      <c r="D76" s="878"/>
      <c r="E76" s="878"/>
      <c r="F76" s="878"/>
      <c r="G76" s="878"/>
      <c r="H76" s="878"/>
      <c r="I76" s="878"/>
      <c r="J76" s="878"/>
      <c r="K76" s="878"/>
      <c r="L76" s="878"/>
      <c r="M76" s="878"/>
      <c r="N76" s="878"/>
      <c r="O76" s="878"/>
      <c r="P76" s="879"/>
      <c r="Q76" s="880"/>
      <c r="R76" s="881"/>
      <c r="S76" s="881"/>
      <c r="T76" s="881"/>
      <c r="U76" s="834"/>
      <c r="V76" s="882"/>
      <c r="W76" s="881"/>
      <c r="X76" s="881"/>
      <c r="Y76" s="881"/>
      <c r="Z76" s="834"/>
      <c r="AA76" s="882"/>
      <c r="AB76" s="881"/>
      <c r="AC76" s="881"/>
      <c r="AD76" s="881"/>
      <c r="AE76" s="834"/>
      <c r="AF76" s="882"/>
      <c r="AG76" s="881"/>
      <c r="AH76" s="881"/>
      <c r="AI76" s="881"/>
      <c r="AJ76" s="834"/>
      <c r="AK76" s="882"/>
      <c r="AL76" s="881"/>
      <c r="AM76" s="881"/>
      <c r="AN76" s="881"/>
      <c r="AO76" s="834"/>
      <c r="AP76" s="882"/>
      <c r="AQ76" s="881"/>
      <c r="AR76" s="881"/>
      <c r="AS76" s="881"/>
      <c r="AT76" s="834"/>
      <c r="AU76" s="882"/>
      <c r="AV76" s="881"/>
      <c r="AW76" s="881"/>
      <c r="AX76" s="881"/>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7"/>
      <c r="C77" s="878"/>
      <c r="D77" s="878"/>
      <c r="E77" s="878"/>
      <c r="F77" s="878"/>
      <c r="G77" s="878"/>
      <c r="H77" s="878"/>
      <c r="I77" s="878"/>
      <c r="J77" s="878"/>
      <c r="K77" s="878"/>
      <c r="L77" s="878"/>
      <c r="M77" s="878"/>
      <c r="N77" s="878"/>
      <c r="O77" s="878"/>
      <c r="P77" s="879"/>
      <c r="Q77" s="880"/>
      <c r="R77" s="881"/>
      <c r="S77" s="881"/>
      <c r="T77" s="881"/>
      <c r="U77" s="834"/>
      <c r="V77" s="882"/>
      <c r="W77" s="881"/>
      <c r="X77" s="881"/>
      <c r="Y77" s="881"/>
      <c r="Z77" s="834"/>
      <c r="AA77" s="882"/>
      <c r="AB77" s="881"/>
      <c r="AC77" s="881"/>
      <c r="AD77" s="881"/>
      <c r="AE77" s="834"/>
      <c r="AF77" s="882"/>
      <c r="AG77" s="881"/>
      <c r="AH77" s="881"/>
      <c r="AI77" s="881"/>
      <c r="AJ77" s="834"/>
      <c r="AK77" s="882"/>
      <c r="AL77" s="881"/>
      <c r="AM77" s="881"/>
      <c r="AN77" s="881"/>
      <c r="AO77" s="834"/>
      <c r="AP77" s="882"/>
      <c r="AQ77" s="881"/>
      <c r="AR77" s="881"/>
      <c r="AS77" s="881"/>
      <c r="AT77" s="834"/>
      <c r="AU77" s="882"/>
      <c r="AV77" s="881"/>
      <c r="AW77" s="881"/>
      <c r="AX77" s="881"/>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7"/>
      <c r="C78" s="878"/>
      <c r="D78" s="878"/>
      <c r="E78" s="878"/>
      <c r="F78" s="878"/>
      <c r="G78" s="878"/>
      <c r="H78" s="878"/>
      <c r="I78" s="878"/>
      <c r="J78" s="878"/>
      <c r="K78" s="878"/>
      <c r="L78" s="878"/>
      <c r="M78" s="878"/>
      <c r="N78" s="878"/>
      <c r="O78" s="878"/>
      <c r="P78" s="879"/>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7"/>
      <c r="C79" s="878"/>
      <c r="D79" s="878"/>
      <c r="E79" s="878"/>
      <c r="F79" s="878"/>
      <c r="G79" s="878"/>
      <c r="H79" s="878"/>
      <c r="I79" s="878"/>
      <c r="J79" s="878"/>
      <c r="K79" s="878"/>
      <c r="L79" s="878"/>
      <c r="M79" s="878"/>
      <c r="N79" s="878"/>
      <c r="O79" s="878"/>
      <c r="P79" s="879"/>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7"/>
      <c r="C80" s="878"/>
      <c r="D80" s="878"/>
      <c r="E80" s="878"/>
      <c r="F80" s="878"/>
      <c r="G80" s="878"/>
      <c r="H80" s="878"/>
      <c r="I80" s="878"/>
      <c r="J80" s="878"/>
      <c r="K80" s="878"/>
      <c r="L80" s="878"/>
      <c r="M80" s="878"/>
      <c r="N80" s="878"/>
      <c r="O80" s="878"/>
      <c r="P80" s="879"/>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7"/>
      <c r="C81" s="878"/>
      <c r="D81" s="878"/>
      <c r="E81" s="878"/>
      <c r="F81" s="878"/>
      <c r="G81" s="878"/>
      <c r="H81" s="878"/>
      <c r="I81" s="878"/>
      <c r="J81" s="878"/>
      <c r="K81" s="878"/>
      <c r="L81" s="878"/>
      <c r="M81" s="878"/>
      <c r="N81" s="878"/>
      <c r="O81" s="878"/>
      <c r="P81" s="879"/>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7"/>
      <c r="C82" s="878"/>
      <c r="D82" s="878"/>
      <c r="E82" s="878"/>
      <c r="F82" s="878"/>
      <c r="G82" s="878"/>
      <c r="H82" s="878"/>
      <c r="I82" s="878"/>
      <c r="J82" s="878"/>
      <c r="K82" s="878"/>
      <c r="L82" s="878"/>
      <c r="M82" s="878"/>
      <c r="N82" s="878"/>
      <c r="O82" s="878"/>
      <c r="P82" s="879"/>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7"/>
      <c r="C83" s="878"/>
      <c r="D83" s="878"/>
      <c r="E83" s="878"/>
      <c r="F83" s="878"/>
      <c r="G83" s="878"/>
      <c r="H83" s="878"/>
      <c r="I83" s="878"/>
      <c r="J83" s="878"/>
      <c r="K83" s="878"/>
      <c r="L83" s="878"/>
      <c r="M83" s="878"/>
      <c r="N83" s="878"/>
      <c r="O83" s="878"/>
      <c r="P83" s="879"/>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7"/>
      <c r="C84" s="878"/>
      <c r="D84" s="878"/>
      <c r="E84" s="878"/>
      <c r="F84" s="878"/>
      <c r="G84" s="878"/>
      <c r="H84" s="878"/>
      <c r="I84" s="878"/>
      <c r="J84" s="878"/>
      <c r="K84" s="878"/>
      <c r="L84" s="878"/>
      <c r="M84" s="878"/>
      <c r="N84" s="878"/>
      <c r="O84" s="878"/>
      <c r="P84" s="879"/>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7"/>
      <c r="C85" s="878"/>
      <c r="D85" s="878"/>
      <c r="E85" s="878"/>
      <c r="F85" s="878"/>
      <c r="G85" s="878"/>
      <c r="H85" s="878"/>
      <c r="I85" s="878"/>
      <c r="J85" s="878"/>
      <c r="K85" s="878"/>
      <c r="L85" s="878"/>
      <c r="M85" s="878"/>
      <c r="N85" s="878"/>
      <c r="O85" s="878"/>
      <c r="P85" s="879"/>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7"/>
      <c r="C86" s="878"/>
      <c r="D86" s="878"/>
      <c r="E86" s="878"/>
      <c r="F86" s="878"/>
      <c r="G86" s="878"/>
      <c r="H86" s="878"/>
      <c r="I86" s="878"/>
      <c r="J86" s="878"/>
      <c r="K86" s="878"/>
      <c r="L86" s="878"/>
      <c r="M86" s="878"/>
      <c r="N86" s="878"/>
      <c r="O86" s="878"/>
      <c r="P86" s="879"/>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c r="CS102" s="852"/>
      <c r="CT102" s="852"/>
      <c r="CU102" s="852"/>
      <c r="CV102" s="894"/>
      <c r="CW102" s="893"/>
      <c r="CX102" s="852"/>
      <c r="CY102" s="852"/>
      <c r="CZ102" s="852"/>
      <c r="DA102" s="894"/>
      <c r="DB102" s="893"/>
      <c r="DC102" s="852"/>
      <c r="DD102" s="852"/>
      <c r="DE102" s="852"/>
      <c r="DF102" s="894"/>
      <c r="DG102" s="893"/>
      <c r="DH102" s="852"/>
      <c r="DI102" s="852"/>
      <c r="DJ102" s="852"/>
      <c r="DK102" s="894"/>
      <c r="DL102" s="893"/>
      <c r="DM102" s="852"/>
      <c r="DN102" s="852"/>
      <c r="DO102" s="852"/>
      <c r="DP102" s="894"/>
      <c r="DQ102" s="893"/>
      <c r="DR102" s="852"/>
      <c r="DS102" s="852"/>
      <c r="DT102" s="852"/>
      <c r="DU102" s="894"/>
      <c r="DV102" s="789"/>
      <c r="DW102" s="790"/>
      <c r="DX102" s="790"/>
      <c r="DY102" s="790"/>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406</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407</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410</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411</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413</v>
      </c>
      <c r="AB109" s="896"/>
      <c r="AC109" s="896"/>
      <c r="AD109" s="896"/>
      <c r="AE109" s="897"/>
      <c r="AF109" s="895" t="s">
        <v>414</v>
      </c>
      <c r="AG109" s="896"/>
      <c r="AH109" s="896"/>
      <c r="AI109" s="896"/>
      <c r="AJ109" s="897"/>
      <c r="AK109" s="895" t="s">
        <v>295</v>
      </c>
      <c r="AL109" s="896"/>
      <c r="AM109" s="896"/>
      <c r="AN109" s="896"/>
      <c r="AO109" s="897"/>
      <c r="AP109" s="895" t="s">
        <v>415</v>
      </c>
      <c r="AQ109" s="896"/>
      <c r="AR109" s="896"/>
      <c r="AS109" s="896"/>
      <c r="AT109" s="898"/>
      <c r="AU109" s="91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413</v>
      </c>
      <c r="BR109" s="896"/>
      <c r="BS109" s="896"/>
      <c r="BT109" s="896"/>
      <c r="BU109" s="897"/>
      <c r="BV109" s="895" t="s">
        <v>414</v>
      </c>
      <c r="BW109" s="896"/>
      <c r="BX109" s="896"/>
      <c r="BY109" s="896"/>
      <c r="BZ109" s="897"/>
      <c r="CA109" s="895" t="s">
        <v>295</v>
      </c>
      <c r="CB109" s="896"/>
      <c r="CC109" s="896"/>
      <c r="CD109" s="896"/>
      <c r="CE109" s="897"/>
      <c r="CF109" s="916" t="s">
        <v>415</v>
      </c>
      <c r="CG109" s="916"/>
      <c r="CH109" s="916"/>
      <c r="CI109" s="916"/>
      <c r="CJ109" s="916"/>
      <c r="CK109" s="895"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413</v>
      </c>
      <c r="DH109" s="896"/>
      <c r="DI109" s="896"/>
      <c r="DJ109" s="896"/>
      <c r="DK109" s="897"/>
      <c r="DL109" s="895" t="s">
        <v>414</v>
      </c>
      <c r="DM109" s="896"/>
      <c r="DN109" s="896"/>
      <c r="DO109" s="896"/>
      <c r="DP109" s="897"/>
      <c r="DQ109" s="895" t="s">
        <v>295</v>
      </c>
      <c r="DR109" s="896"/>
      <c r="DS109" s="896"/>
      <c r="DT109" s="896"/>
      <c r="DU109" s="897"/>
      <c r="DV109" s="895" t="s">
        <v>415</v>
      </c>
      <c r="DW109" s="896"/>
      <c r="DX109" s="896"/>
      <c r="DY109" s="896"/>
      <c r="DZ109" s="898"/>
    </row>
    <row r="110" spans="1:131" s="218" customFormat="1" ht="26.25" customHeight="1" x14ac:dyDescent="0.15">
      <c r="A110" s="899" t="s">
        <v>417</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757218</v>
      </c>
      <c r="AB110" s="903"/>
      <c r="AC110" s="903"/>
      <c r="AD110" s="903"/>
      <c r="AE110" s="904"/>
      <c r="AF110" s="905">
        <v>768562</v>
      </c>
      <c r="AG110" s="903"/>
      <c r="AH110" s="903"/>
      <c r="AI110" s="903"/>
      <c r="AJ110" s="904"/>
      <c r="AK110" s="905">
        <v>841314</v>
      </c>
      <c r="AL110" s="903"/>
      <c r="AM110" s="903"/>
      <c r="AN110" s="903"/>
      <c r="AO110" s="904"/>
      <c r="AP110" s="906">
        <v>27.7</v>
      </c>
      <c r="AQ110" s="907"/>
      <c r="AR110" s="907"/>
      <c r="AS110" s="907"/>
      <c r="AT110" s="908"/>
      <c r="AU110" s="909" t="s">
        <v>69</v>
      </c>
      <c r="AV110" s="910"/>
      <c r="AW110" s="910"/>
      <c r="AX110" s="910"/>
      <c r="AY110" s="910"/>
      <c r="AZ110" s="932" t="s">
        <v>418</v>
      </c>
      <c r="BA110" s="900"/>
      <c r="BB110" s="900"/>
      <c r="BC110" s="900"/>
      <c r="BD110" s="900"/>
      <c r="BE110" s="900"/>
      <c r="BF110" s="900"/>
      <c r="BG110" s="900"/>
      <c r="BH110" s="900"/>
      <c r="BI110" s="900"/>
      <c r="BJ110" s="900"/>
      <c r="BK110" s="900"/>
      <c r="BL110" s="900"/>
      <c r="BM110" s="900"/>
      <c r="BN110" s="900"/>
      <c r="BO110" s="900"/>
      <c r="BP110" s="901"/>
      <c r="BQ110" s="933">
        <v>7943881</v>
      </c>
      <c r="BR110" s="934"/>
      <c r="BS110" s="934"/>
      <c r="BT110" s="934"/>
      <c r="BU110" s="934"/>
      <c r="BV110" s="934">
        <v>7677275</v>
      </c>
      <c r="BW110" s="934"/>
      <c r="BX110" s="934"/>
      <c r="BY110" s="934"/>
      <c r="BZ110" s="934"/>
      <c r="CA110" s="934">
        <v>6720514</v>
      </c>
      <c r="CB110" s="934"/>
      <c r="CC110" s="934"/>
      <c r="CD110" s="934"/>
      <c r="CE110" s="934"/>
      <c r="CF110" s="947">
        <v>221.4</v>
      </c>
      <c r="CG110" s="948"/>
      <c r="CH110" s="948"/>
      <c r="CI110" s="948"/>
      <c r="CJ110" s="948"/>
      <c r="CK110" s="949" t="s">
        <v>419</v>
      </c>
      <c r="CL110" s="950"/>
      <c r="CM110" s="932" t="s">
        <v>420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421</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422</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423</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424</v>
      </c>
      <c r="B112" s="956"/>
      <c r="C112" s="926" t="s">
        <v>425</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v>1667</v>
      </c>
      <c r="AB112" s="962"/>
      <c r="AC112" s="962"/>
      <c r="AD112" s="962"/>
      <c r="AE112" s="963"/>
      <c r="AF112" s="964">
        <v>1667</v>
      </c>
      <c r="AG112" s="962"/>
      <c r="AH112" s="962"/>
      <c r="AI112" s="962"/>
      <c r="AJ112" s="963"/>
      <c r="AK112" s="964">
        <v>1667</v>
      </c>
      <c r="AL112" s="962"/>
      <c r="AM112" s="962"/>
      <c r="AN112" s="962"/>
      <c r="AO112" s="963"/>
      <c r="AP112" s="965">
        <v>0.1</v>
      </c>
      <c r="AQ112" s="966"/>
      <c r="AR112" s="966"/>
      <c r="AS112" s="966"/>
      <c r="AT112" s="967"/>
      <c r="AU112" s="911"/>
      <c r="AV112" s="912"/>
      <c r="AW112" s="912"/>
      <c r="AX112" s="912"/>
      <c r="AY112" s="912"/>
      <c r="AZ112" s="925" t="s">
        <v>426</v>
      </c>
      <c r="BA112" s="926"/>
      <c r="BB112" s="926"/>
      <c r="BC112" s="926"/>
      <c r="BD112" s="926"/>
      <c r="BE112" s="926"/>
      <c r="BF112" s="926"/>
      <c r="BG112" s="926"/>
      <c r="BH112" s="926"/>
      <c r="BI112" s="926"/>
      <c r="BJ112" s="926"/>
      <c r="BK112" s="926"/>
      <c r="BL112" s="926"/>
      <c r="BM112" s="926"/>
      <c r="BN112" s="926"/>
      <c r="BO112" s="926"/>
      <c r="BP112" s="927"/>
      <c r="BQ112" s="928">
        <v>1237469</v>
      </c>
      <c r="BR112" s="929"/>
      <c r="BS112" s="929"/>
      <c r="BT112" s="929"/>
      <c r="BU112" s="929"/>
      <c r="BV112" s="929">
        <v>1077439</v>
      </c>
      <c r="BW112" s="929"/>
      <c r="BX112" s="929"/>
      <c r="BY112" s="929"/>
      <c r="BZ112" s="929"/>
      <c r="CA112" s="929">
        <v>980713</v>
      </c>
      <c r="CB112" s="929"/>
      <c r="CC112" s="929"/>
      <c r="CD112" s="929"/>
      <c r="CE112" s="929"/>
      <c r="CF112" s="923">
        <v>32.299999999999997</v>
      </c>
      <c r="CG112" s="924"/>
      <c r="CH112" s="924"/>
      <c r="CI112" s="924"/>
      <c r="CJ112" s="924"/>
      <c r="CK112" s="951"/>
      <c r="CL112" s="952"/>
      <c r="CM112" s="925" t="s">
        <v>427</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428</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205284</v>
      </c>
      <c r="AB113" s="941"/>
      <c r="AC113" s="941"/>
      <c r="AD113" s="941"/>
      <c r="AE113" s="942"/>
      <c r="AF113" s="943">
        <v>197591</v>
      </c>
      <c r="AG113" s="941"/>
      <c r="AH113" s="941"/>
      <c r="AI113" s="941"/>
      <c r="AJ113" s="942"/>
      <c r="AK113" s="943">
        <v>188359</v>
      </c>
      <c r="AL113" s="941"/>
      <c r="AM113" s="941"/>
      <c r="AN113" s="941"/>
      <c r="AO113" s="942"/>
      <c r="AP113" s="944">
        <v>6.2</v>
      </c>
      <c r="AQ113" s="945"/>
      <c r="AR113" s="945"/>
      <c r="AS113" s="945"/>
      <c r="AT113" s="946"/>
      <c r="AU113" s="911"/>
      <c r="AV113" s="912"/>
      <c r="AW113" s="912"/>
      <c r="AX113" s="912"/>
      <c r="AY113" s="912"/>
      <c r="AZ113" s="925" t="s">
        <v>429</v>
      </c>
      <c r="BA113" s="926"/>
      <c r="BB113" s="926"/>
      <c r="BC113" s="926"/>
      <c r="BD113" s="926"/>
      <c r="BE113" s="926"/>
      <c r="BF113" s="926"/>
      <c r="BG113" s="926"/>
      <c r="BH113" s="926"/>
      <c r="BI113" s="926"/>
      <c r="BJ113" s="926"/>
      <c r="BK113" s="926"/>
      <c r="BL113" s="926"/>
      <c r="BM113" s="926"/>
      <c r="BN113" s="926"/>
      <c r="BO113" s="926"/>
      <c r="BP113" s="927"/>
      <c r="BQ113" s="928">
        <v>44355</v>
      </c>
      <c r="BR113" s="929"/>
      <c r="BS113" s="929"/>
      <c r="BT113" s="929"/>
      <c r="BU113" s="929"/>
      <c r="BV113" s="929">
        <v>40534</v>
      </c>
      <c r="BW113" s="929"/>
      <c r="BX113" s="929"/>
      <c r="BY113" s="929"/>
      <c r="BZ113" s="929"/>
      <c r="CA113" s="929">
        <v>33527</v>
      </c>
      <c r="CB113" s="929"/>
      <c r="CC113" s="929"/>
      <c r="CD113" s="929"/>
      <c r="CE113" s="929"/>
      <c r="CF113" s="923">
        <v>1.1000000000000001</v>
      </c>
      <c r="CG113" s="924"/>
      <c r="CH113" s="924"/>
      <c r="CI113" s="924"/>
      <c r="CJ113" s="924"/>
      <c r="CK113" s="951"/>
      <c r="CL113" s="952"/>
      <c r="CM113" s="925" t="s">
        <v>430</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431</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17195</v>
      </c>
      <c r="AB114" s="962"/>
      <c r="AC114" s="962"/>
      <c r="AD114" s="962"/>
      <c r="AE114" s="963"/>
      <c r="AF114" s="964">
        <v>17753</v>
      </c>
      <c r="AG114" s="962"/>
      <c r="AH114" s="962"/>
      <c r="AI114" s="962"/>
      <c r="AJ114" s="963"/>
      <c r="AK114" s="964">
        <v>12258</v>
      </c>
      <c r="AL114" s="962"/>
      <c r="AM114" s="962"/>
      <c r="AN114" s="962"/>
      <c r="AO114" s="963"/>
      <c r="AP114" s="965">
        <v>0.4</v>
      </c>
      <c r="AQ114" s="966"/>
      <c r="AR114" s="966"/>
      <c r="AS114" s="966"/>
      <c r="AT114" s="967"/>
      <c r="AU114" s="911"/>
      <c r="AV114" s="912"/>
      <c r="AW114" s="912"/>
      <c r="AX114" s="912"/>
      <c r="AY114" s="912"/>
      <c r="AZ114" s="925" t="s">
        <v>432</v>
      </c>
      <c r="BA114" s="926"/>
      <c r="BB114" s="926"/>
      <c r="BC114" s="926"/>
      <c r="BD114" s="926"/>
      <c r="BE114" s="926"/>
      <c r="BF114" s="926"/>
      <c r="BG114" s="926"/>
      <c r="BH114" s="926"/>
      <c r="BI114" s="926"/>
      <c r="BJ114" s="926"/>
      <c r="BK114" s="926"/>
      <c r="BL114" s="926"/>
      <c r="BM114" s="926"/>
      <c r="BN114" s="926"/>
      <c r="BO114" s="926"/>
      <c r="BP114" s="927"/>
      <c r="BQ114" s="928">
        <v>277297</v>
      </c>
      <c r="BR114" s="929"/>
      <c r="BS114" s="929"/>
      <c r="BT114" s="929"/>
      <c r="BU114" s="929"/>
      <c r="BV114" s="929">
        <v>264553</v>
      </c>
      <c r="BW114" s="929"/>
      <c r="BX114" s="929"/>
      <c r="BY114" s="929"/>
      <c r="BZ114" s="929"/>
      <c r="CA114" s="929">
        <v>357339</v>
      </c>
      <c r="CB114" s="929"/>
      <c r="CC114" s="929"/>
      <c r="CD114" s="929"/>
      <c r="CE114" s="929"/>
      <c r="CF114" s="923">
        <v>11.8</v>
      </c>
      <c r="CG114" s="924"/>
      <c r="CH114" s="924"/>
      <c r="CI114" s="924"/>
      <c r="CJ114" s="924"/>
      <c r="CK114" s="951"/>
      <c r="CL114" s="952"/>
      <c r="CM114" s="925" t="s">
        <v>433</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434</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34</v>
      </c>
      <c r="AB115" s="941"/>
      <c r="AC115" s="941"/>
      <c r="AD115" s="941"/>
      <c r="AE115" s="942"/>
      <c r="AF115" s="943">
        <v>17</v>
      </c>
      <c r="AG115" s="941"/>
      <c r="AH115" s="941"/>
      <c r="AI115" s="941"/>
      <c r="AJ115" s="942"/>
      <c r="AK115" s="943">
        <v>59</v>
      </c>
      <c r="AL115" s="941"/>
      <c r="AM115" s="941"/>
      <c r="AN115" s="941"/>
      <c r="AO115" s="942"/>
      <c r="AP115" s="944">
        <v>0</v>
      </c>
      <c r="AQ115" s="945"/>
      <c r="AR115" s="945"/>
      <c r="AS115" s="945"/>
      <c r="AT115" s="946"/>
      <c r="AU115" s="911"/>
      <c r="AV115" s="912"/>
      <c r="AW115" s="912"/>
      <c r="AX115" s="912"/>
      <c r="AY115" s="912"/>
      <c r="AZ115" s="925" t="s">
        <v>435</v>
      </c>
      <c r="BA115" s="926"/>
      <c r="BB115" s="926"/>
      <c r="BC115" s="926"/>
      <c r="BD115" s="926"/>
      <c r="BE115" s="926"/>
      <c r="BF115" s="926"/>
      <c r="BG115" s="926"/>
      <c r="BH115" s="926"/>
      <c r="BI115" s="926"/>
      <c r="BJ115" s="926"/>
      <c r="BK115" s="926"/>
      <c r="BL115" s="926"/>
      <c r="BM115" s="926"/>
      <c r="BN115" s="926"/>
      <c r="BO115" s="926"/>
      <c r="BP115" s="927"/>
      <c r="BQ115" s="928">
        <v>63040</v>
      </c>
      <c r="BR115" s="929"/>
      <c r="BS115" s="929"/>
      <c r="BT115" s="929"/>
      <c r="BU115" s="929"/>
      <c r="BV115" s="929">
        <v>58850</v>
      </c>
      <c r="BW115" s="929"/>
      <c r="BX115" s="929"/>
      <c r="BY115" s="929"/>
      <c r="BZ115" s="929"/>
      <c r="CA115" s="929">
        <v>54660</v>
      </c>
      <c r="CB115" s="929"/>
      <c r="CC115" s="929"/>
      <c r="CD115" s="929"/>
      <c r="CE115" s="929"/>
      <c r="CF115" s="923">
        <v>1.8</v>
      </c>
      <c r="CG115" s="924"/>
      <c r="CH115" s="924"/>
      <c r="CI115" s="924"/>
      <c r="CJ115" s="924"/>
      <c r="CK115" s="951"/>
      <c r="CL115" s="952"/>
      <c r="CM115" s="925" t="s">
        <v>436</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15">
      <c r="A116" s="959"/>
      <c r="B116" s="960"/>
      <c r="C116" s="968" t="s">
        <v>437</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438</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439</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15">
      <c r="A117" s="91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440</v>
      </c>
      <c r="Z117" s="897"/>
      <c r="AA117" s="981">
        <v>981398</v>
      </c>
      <c r="AB117" s="982"/>
      <c r="AC117" s="982"/>
      <c r="AD117" s="982"/>
      <c r="AE117" s="983"/>
      <c r="AF117" s="984">
        <v>985590</v>
      </c>
      <c r="AG117" s="982"/>
      <c r="AH117" s="982"/>
      <c r="AI117" s="982"/>
      <c r="AJ117" s="983"/>
      <c r="AK117" s="984">
        <v>1043657</v>
      </c>
      <c r="AL117" s="982"/>
      <c r="AM117" s="982"/>
      <c r="AN117" s="982"/>
      <c r="AO117" s="983"/>
      <c r="AP117" s="985"/>
      <c r="AQ117" s="986"/>
      <c r="AR117" s="986"/>
      <c r="AS117" s="986"/>
      <c r="AT117" s="987"/>
      <c r="AU117" s="911"/>
      <c r="AV117" s="912"/>
      <c r="AW117" s="912"/>
      <c r="AX117" s="912"/>
      <c r="AY117" s="912"/>
      <c r="AZ117" s="977" t="s">
        <v>441</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442</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413</v>
      </c>
      <c r="AB118" s="896"/>
      <c r="AC118" s="896"/>
      <c r="AD118" s="896"/>
      <c r="AE118" s="897"/>
      <c r="AF118" s="895" t="s">
        <v>414</v>
      </c>
      <c r="AG118" s="896"/>
      <c r="AH118" s="896"/>
      <c r="AI118" s="896"/>
      <c r="AJ118" s="897"/>
      <c r="AK118" s="895" t="s">
        <v>295</v>
      </c>
      <c r="AL118" s="896"/>
      <c r="AM118" s="896"/>
      <c r="AN118" s="896"/>
      <c r="AO118" s="897"/>
      <c r="AP118" s="973" t="s">
        <v>415</v>
      </c>
      <c r="AQ118" s="974"/>
      <c r="AR118" s="974"/>
      <c r="AS118" s="974"/>
      <c r="AT118" s="975"/>
      <c r="AU118" s="911"/>
      <c r="AV118" s="912"/>
      <c r="AW118" s="912"/>
      <c r="AX118" s="912"/>
      <c r="AY118" s="912"/>
      <c r="AZ118" s="976" t="s">
        <v>443</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444</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65" t="s">
        <v>419</v>
      </c>
      <c r="B119" s="950"/>
      <c r="C119" s="932" t="s">
        <v>420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178</v>
      </c>
      <c r="BA119" s="239"/>
      <c r="BB119" s="239"/>
      <c r="BC119" s="239"/>
      <c r="BD119" s="239"/>
      <c r="BE119" s="239"/>
      <c r="BF119" s="239"/>
      <c r="BG119" s="239"/>
      <c r="BH119" s="239"/>
      <c r="BI119" s="239"/>
      <c r="BJ119" s="239"/>
      <c r="BK119" s="239"/>
      <c r="BL119" s="239"/>
      <c r="BM119" s="239"/>
      <c r="BN119" s="239"/>
      <c r="BO119" s="980" t="s">
        <v>445</v>
      </c>
      <c r="BP119" s="1008"/>
      <c r="BQ119" s="1002">
        <v>9566042</v>
      </c>
      <c r="BR119" s="1003"/>
      <c r="BS119" s="1003"/>
      <c r="BT119" s="1003"/>
      <c r="BU119" s="1003"/>
      <c r="BV119" s="1003">
        <v>9118651</v>
      </c>
      <c r="BW119" s="1003"/>
      <c r="BX119" s="1003"/>
      <c r="BY119" s="1003"/>
      <c r="BZ119" s="1003"/>
      <c r="CA119" s="1003">
        <v>8146753</v>
      </c>
      <c r="CB119" s="1003"/>
      <c r="CC119" s="1003"/>
      <c r="CD119" s="1003"/>
      <c r="CE119" s="1003"/>
      <c r="CF119" s="1004"/>
      <c r="CG119" s="1005"/>
      <c r="CH119" s="1005"/>
      <c r="CI119" s="1005"/>
      <c r="CJ119" s="1006"/>
      <c r="CK119" s="953"/>
      <c r="CL119" s="954"/>
      <c r="CM119" s="976" t="s">
        <v>446</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6"/>
      <c r="B120" s="952"/>
      <c r="C120" s="925" t="s">
        <v>423</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447</v>
      </c>
      <c r="AV120" s="995"/>
      <c r="AW120" s="995"/>
      <c r="AX120" s="995"/>
      <c r="AY120" s="996"/>
      <c r="AZ120" s="932" t="s">
        <v>448</v>
      </c>
      <c r="BA120" s="900"/>
      <c r="BB120" s="900"/>
      <c r="BC120" s="900"/>
      <c r="BD120" s="900"/>
      <c r="BE120" s="900"/>
      <c r="BF120" s="900"/>
      <c r="BG120" s="900"/>
      <c r="BH120" s="900"/>
      <c r="BI120" s="900"/>
      <c r="BJ120" s="900"/>
      <c r="BK120" s="900"/>
      <c r="BL120" s="900"/>
      <c r="BM120" s="900"/>
      <c r="BN120" s="900"/>
      <c r="BO120" s="900"/>
      <c r="BP120" s="901"/>
      <c r="BQ120" s="933">
        <v>6878822</v>
      </c>
      <c r="BR120" s="934"/>
      <c r="BS120" s="934"/>
      <c r="BT120" s="934"/>
      <c r="BU120" s="934"/>
      <c r="BV120" s="934">
        <v>7007036</v>
      </c>
      <c r="BW120" s="934"/>
      <c r="BX120" s="934"/>
      <c r="BY120" s="934"/>
      <c r="BZ120" s="934"/>
      <c r="CA120" s="934">
        <v>6698015</v>
      </c>
      <c r="CB120" s="934"/>
      <c r="CC120" s="934"/>
      <c r="CD120" s="934"/>
      <c r="CE120" s="934"/>
      <c r="CF120" s="947">
        <v>220.6</v>
      </c>
      <c r="CG120" s="948"/>
      <c r="CH120" s="948"/>
      <c r="CI120" s="948"/>
      <c r="CJ120" s="948"/>
      <c r="CK120" s="1009" t="s">
        <v>449</v>
      </c>
      <c r="CL120" s="1010"/>
      <c r="CM120" s="1010"/>
      <c r="CN120" s="1010"/>
      <c r="CO120" s="1011"/>
      <c r="CP120" s="1017" t="s">
        <v>450</v>
      </c>
      <c r="CQ120" s="1018"/>
      <c r="CR120" s="1018"/>
      <c r="CS120" s="1018"/>
      <c r="CT120" s="1018"/>
      <c r="CU120" s="1018"/>
      <c r="CV120" s="1018"/>
      <c r="CW120" s="1018"/>
      <c r="CX120" s="1018"/>
      <c r="CY120" s="1018"/>
      <c r="CZ120" s="1018"/>
      <c r="DA120" s="1018"/>
      <c r="DB120" s="1018"/>
      <c r="DC120" s="1018"/>
      <c r="DD120" s="1018"/>
      <c r="DE120" s="1018"/>
      <c r="DF120" s="1019"/>
      <c r="DG120" s="933">
        <v>419827</v>
      </c>
      <c r="DH120" s="934"/>
      <c r="DI120" s="934"/>
      <c r="DJ120" s="934"/>
      <c r="DK120" s="934"/>
      <c r="DL120" s="934">
        <v>367160</v>
      </c>
      <c r="DM120" s="934"/>
      <c r="DN120" s="934"/>
      <c r="DO120" s="934"/>
      <c r="DP120" s="934"/>
      <c r="DQ120" s="934">
        <v>328806</v>
      </c>
      <c r="DR120" s="934"/>
      <c r="DS120" s="934"/>
      <c r="DT120" s="934"/>
      <c r="DU120" s="934"/>
      <c r="DV120" s="935">
        <v>10.8</v>
      </c>
      <c r="DW120" s="935"/>
      <c r="DX120" s="935"/>
      <c r="DY120" s="935"/>
      <c r="DZ120" s="936"/>
    </row>
    <row r="121" spans="1:130" s="218" customFormat="1" ht="26.25" customHeight="1" x14ac:dyDescent="0.15">
      <c r="A121" s="1066"/>
      <c r="B121" s="952"/>
      <c r="C121" s="977" t="s">
        <v>451</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452</v>
      </c>
      <c r="BA121" s="926"/>
      <c r="BB121" s="926"/>
      <c r="BC121" s="926"/>
      <c r="BD121" s="926"/>
      <c r="BE121" s="926"/>
      <c r="BF121" s="926"/>
      <c r="BG121" s="926"/>
      <c r="BH121" s="926"/>
      <c r="BI121" s="926"/>
      <c r="BJ121" s="926"/>
      <c r="BK121" s="926"/>
      <c r="BL121" s="926"/>
      <c r="BM121" s="926"/>
      <c r="BN121" s="926"/>
      <c r="BO121" s="926"/>
      <c r="BP121" s="927"/>
      <c r="BQ121" s="928">
        <v>104061</v>
      </c>
      <c r="BR121" s="929"/>
      <c r="BS121" s="929"/>
      <c r="BT121" s="929"/>
      <c r="BU121" s="929"/>
      <c r="BV121" s="929">
        <v>70536</v>
      </c>
      <c r="BW121" s="929"/>
      <c r="BX121" s="929"/>
      <c r="BY121" s="929"/>
      <c r="BZ121" s="929"/>
      <c r="CA121" s="929">
        <v>65515</v>
      </c>
      <c r="CB121" s="929"/>
      <c r="CC121" s="929"/>
      <c r="CD121" s="929"/>
      <c r="CE121" s="929"/>
      <c r="CF121" s="923">
        <v>2.2000000000000002</v>
      </c>
      <c r="CG121" s="924"/>
      <c r="CH121" s="924"/>
      <c r="CI121" s="924"/>
      <c r="CJ121" s="924"/>
      <c r="CK121" s="1012"/>
      <c r="CL121" s="1013"/>
      <c r="CM121" s="1013"/>
      <c r="CN121" s="1013"/>
      <c r="CO121" s="1014"/>
      <c r="CP121" s="1022" t="s">
        <v>453</v>
      </c>
      <c r="CQ121" s="1023"/>
      <c r="CR121" s="1023"/>
      <c r="CS121" s="1023"/>
      <c r="CT121" s="1023"/>
      <c r="CU121" s="1023"/>
      <c r="CV121" s="1023"/>
      <c r="CW121" s="1023"/>
      <c r="CX121" s="1023"/>
      <c r="CY121" s="1023"/>
      <c r="CZ121" s="1023"/>
      <c r="DA121" s="1023"/>
      <c r="DB121" s="1023"/>
      <c r="DC121" s="1023"/>
      <c r="DD121" s="1023"/>
      <c r="DE121" s="1023"/>
      <c r="DF121" s="1024"/>
      <c r="DG121" s="928">
        <v>403946</v>
      </c>
      <c r="DH121" s="929"/>
      <c r="DI121" s="929"/>
      <c r="DJ121" s="929"/>
      <c r="DK121" s="929"/>
      <c r="DL121" s="929">
        <v>340547</v>
      </c>
      <c r="DM121" s="929"/>
      <c r="DN121" s="929"/>
      <c r="DO121" s="929"/>
      <c r="DP121" s="929"/>
      <c r="DQ121" s="929">
        <v>311202</v>
      </c>
      <c r="DR121" s="929"/>
      <c r="DS121" s="929"/>
      <c r="DT121" s="929"/>
      <c r="DU121" s="929"/>
      <c r="DV121" s="930">
        <v>10.3</v>
      </c>
      <c r="DW121" s="930"/>
      <c r="DX121" s="930"/>
      <c r="DY121" s="930"/>
      <c r="DZ121" s="931"/>
    </row>
    <row r="122" spans="1:130" s="218" customFormat="1" ht="26.25" customHeight="1" x14ac:dyDescent="0.15">
      <c r="A122" s="1066"/>
      <c r="B122" s="952"/>
      <c r="C122" s="925" t="s">
        <v>433</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454</v>
      </c>
      <c r="BA122" s="968"/>
      <c r="BB122" s="968"/>
      <c r="BC122" s="968"/>
      <c r="BD122" s="968"/>
      <c r="BE122" s="968"/>
      <c r="BF122" s="968"/>
      <c r="BG122" s="968"/>
      <c r="BH122" s="968"/>
      <c r="BI122" s="968"/>
      <c r="BJ122" s="968"/>
      <c r="BK122" s="968"/>
      <c r="BL122" s="968"/>
      <c r="BM122" s="968"/>
      <c r="BN122" s="968"/>
      <c r="BO122" s="968"/>
      <c r="BP122" s="969"/>
      <c r="BQ122" s="1002">
        <v>7100521</v>
      </c>
      <c r="BR122" s="1003"/>
      <c r="BS122" s="1003"/>
      <c r="BT122" s="1003"/>
      <c r="BU122" s="1003"/>
      <c r="BV122" s="1003">
        <v>6809105</v>
      </c>
      <c r="BW122" s="1003"/>
      <c r="BX122" s="1003"/>
      <c r="BY122" s="1003"/>
      <c r="BZ122" s="1003"/>
      <c r="CA122" s="1003">
        <v>6602770</v>
      </c>
      <c r="CB122" s="1003"/>
      <c r="CC122" s="1003"/>
      <c r="CD122" s="1003"/>
      <c r="CE122" s="1003"/>
      <c r="CF122" s="1020">
        <v>217.5</v>
      </c>
      <c r="CG122" s="1021"/>
      <c r="CH122" s="1021"/>
      <c r="CI122" s="1021"/>
      <c r="CJ122" s="1021"/>
      <c r="CK122" s="1012"/>
      <c r="CL122" s="1013"/>
      <c r="CM122" s="1013"/>
      <c r="CN122" s="1013"/>
      <c r="CO122" s="1014"/>
      <c r="CP122" s="1022" t="s">
        <v>455</v>
      </c>
      <c r="CQ122" s="1023"/>
      <c r="CR122" s="1023"/>
      <c r="CS122" s="1023"/>
      <c r="CT122" s="1023"/>
      <c r="CU122" s="1023"/>
      <c r="CV122" s="1023"/>
      <c r="CW122" s="1023"/>
      <c r="CX122" s="1023"/>
      <c r="CY122" s="1023"/>
      <c r="CZ122" s="1023"/>
      <c r="DA122" s="1023"/>
      <c r="DB122" s="1023"/>
      <c r="DC122" s="1023"/>
      <c r="DD122" s="1023"/>
      <c r="DE122" s="1023"/>
      <c r="DF122" s="1024"/>
      <c r="DG122" s="928">
        <v>319209</v>
      </c>
      <c r="DH122" s="929"/>
      <c r="DI122" s="929"/>
      <c r="DJ122" s="929"/>
      <c r="DK122" s="929"/>
      <c r="DL122" s="929">
        <v>309777</v>
      </c>
      <c r="DM122" s="929"/>
      <c r="DN122" s="929"/>
      <c r="DO122" s="929"/>
      <c r="DP122" s="929"/>
      <c r="DQ122" s="929">
        <v>287114</v>
      </c>
      <c r="DR122" s="929"/>
      <c r="DS122" s="929"/>
      <c r="DT122" s="929"/>
      <c r="DU122" s="929"/>
      <c r="DV122" s="930">
        <v>9.5</v>
      </c>
      <c r="DW122" s="930"/>
      <c r="DX122" s="930"/>
      <c r="DY122" s="930"/>
      <c r="DZ122" s="931"/>
    </row>
    <row r="123" spans="1:130" s="218" customFormat="1" ht="26.25" customHeight="1" x14ac:dyDescent="0.15">
      <c r="A123" s="1066"/>
      <c r="B123" s="952"/>
      <c r="C123" s="925" t="s">
        <v>439</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178</v>
      </c>
      <c r="BA123" s="239"/>
      <c r="BB123" s="239"/>
      <c r="BC123" s="239"/>
      <c r="BD123" s="239"/>
      <c r="BE123" s="239"/>
      <c r="BF123" s="239"/>
      <c r="BG123" s="239"/>
      <c r="BH123" s="239"/>
      <c r="BI123" s="239"/>
      <c r="BJ123" s="239"/>
      <c r="BK123" s="239"/>
      <c r="BL123" s="239"/>
      <c r="BM123" s="239"/>
      <c r="BN123" s="239"/>
      <c r="BO123" s="980" t="s">
        <v>456</v>
      </c>
      <c r="BP123" s="1008"/>
      <c r="BQ123" s="1038">
        <v>14083404</v>
      </c>
      <c r="BR123" s="1039"/>
      <c r="BS123" s="1039"/>
      <c r="BT123" s="1039"/>
      <c r="BU123" s="1039"/>
      <c r="BV123" s="1039">
        <v>13886677</v>
      </c>
      <c r="BW123" s="1039"/>
      <c r="BX123" s="1039"/>
      <c r="BY123" s="1039"/>
      <c r="BZ123" s="1039"/>
      <c r="CA123" s="1039">
        <v>13366300</v>
      </c>
      <c r="CB123" s="1039"/>
      <c r="CC123" s="1039"/>
      <c r="CD123" s="1039"/>
      <c r="CE123" s="1039"/>
      <c r="CF123" s="1004"/>
      <c r="CG123" s="1005"/>
      <c r="CH123" s="1005"/>
      <c r="CI123" s="1005"/>
      <c r="CJ123" s="1006"/>
      <c r="CK123" s="1012"/>
      <c r="CL123" s="1013"/>
      <c r="CM123" s="1013"/>
      <c r="CN123" s="1013"/>
      <c r="CO123" s="1014"/>
      <c r="CP123" s="1022" t="s">
        <v>457</v>
      </c>
      <c r="CQ123" s="1023"/>
      <c r="CR123" s="1023"/>
      <c r="CS123" s="1023"/>
      <c r="CT123" s="1023"/>
      <c r="CU123" s="1023"/>
      <c r="CV123" s="1023"/>
      <c r="CW123" s="1023"/>
      <c r="CX123" s="1023"/>
      <c r="CY123" s="1023"/>
      <c r="CZ123" s="1023"/>
      <c r="DA123" s="1023"/>
      <c r="DB123" s="1023"/>
      <c r="DC123" s="1023"/>
      <c r="DD123" s="1023"/>
      <c r="DE123" s="1023"/>
      <c r="DF123" s="1024"/>
      <c r="DG123" s="961">
        <v>94487</v>
      </c>
      <c r="DH123" s="962"/>
      <c r="DI123" s="962"/>
      <c r="DJ123" s="962"/>
      <c r="DK123" s="963"/>
      <c r="DL123" s="964">
        <v>59955</v>
      </c>
      <c r="DM123" s="962"/>
      <c r="DN123" s="962"/>
      <c r="DO123" s="962"/>
      <c r="DP123" s="963"/>
      <c r="DQ123" s="964">
        <v>53591</v>
      </c>
      <c r="DR123" s="962"/>
      <c r="DS123" s="962"/>
      <c r="DT123" s="962"/>
      <c r="DU123" s="963"/>
      <c r="DV123" s="965">
        <v>1.8</v>
      </c>
      <c r="DW123" s="966"/>
      <c r="DX123" s="966"/>
      <c r="DY123" s="966"/>
      <c r="DZ123" s="967"/>
    </row>
    <row r="124" spans="1:130" s="218" customFormat="1" ht="26.25" customHeight="1" thickBot="1" x14ac:dyDescent="0.2">
      <c r="A124" s="1066"/>
      <c r="B124" s="952"/>
      <c r="C124" s="925" t="s">
        <v>442</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34" t="s">
        <v>458</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t="s">
        <v>122</v>
      </c>
      <c r="BR124" s="1030"/>
      <c r="BS124" s="1030"/>
      <c r="BT124" s="1030"/>
      <c r="BU124" s="1030"/>
      <c r="BV124" s="1030" t="s">
        <v>122</v>
      </c>
      <c r="BW124" s="1030"/>
      <c r="BX124" s="1030"/>
      <c r="BY124" s="1030"/>
      <c r="BZ124" s="1030"/>
      <c r="CA124" s="1030" t="s">
        <v>122</v>
      </c>
      <c r="CB124" s="1030"/>
      <c r="CC124" s="1030"/>
      <c r="CD124" s="1030"/>
      <c r="CE124" s="1030"/>
      <c r="CF124" s="1031"/>
      <c r="CG124" s="1032"/>
      <c r="CH124" s="1032"/>
      <c r="CI124" s="1032"/>
      <c r="CJ124" s="1033"/>
      <c r="CK124" s="1015"/>
      <c r="CL124" s="1015"/>
      <c r="CM124" s="1015"/>
      <c r="CN124" s="1015"/>
      <c r="CO124" s="1016"/>
      <c r="CP124" s="1022" t="s">
        <v>459</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6"/>
      <c r="B125" s="952"/>
      <c r="C125" s="925" t="s">
        <v>444</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460</v>
      </c>
      <c r="CL125" s="1010"/>
      <c r="CM125" s="1010"/>
      <c r="CN125" s="1010"/>
      <c r="CO125" s="1011"/>
      <c r="CP125" s="932" t="s">
        <v>461</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6"/>
      <c r="B126" s="952"/>
      <c r="C126" s="925" t="s">
        <v>446</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462</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15">
      <c r="A127" s="1067"/>
      <c r="B127" s="954"/>
      <c r="C127" s="976" t="s">
        <v>463</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v>34</v>
      </c>
      <c r="AB127" s="962"/>
      <c r="AC127" s="962"/>
      <c r="AD127" s="962"/>
      <c r="AE127" s="963"/>
      <c r="AF127" s="964">
        <v>17</v>
      </c>
      <c r="AG127" s="962"/>
      <c r="AH127" s="962"/>
      <c r="AI127" s="962"/>
      <c r="AJ127" s="963"/>
      <c r="AK127" s="964">
        <v>59</v>
      </c>
      <c r="AL127" s="962"/>
      <c r="AM127" s="962"/>
      <c r="AN127" s="962"/>
      <c r="AO127" s="963"/>
      <c r="AP127" s="965">
        <v>0</v>
      </c>
      <c r="AQ127" s="966"/>
      <c r="AR127" s="966"/>
      <c r="AS127" s="966"/>
      <c r="AT127" s="967"/>
      <c r="AU127" s="220"/>
      <c r="AV127" s="220"/>
      <c r="AW127" s="220"/>
      <c r="AX127" s="1040" t="s">
        <v>464</v>
      </c>
      <c r="AY127" s="1041"/>
      <c r="AZ127" s="1041"/>
      <c r="BA127" s="1041"/>
      <c r="BB127" s="1041"/>
      <c r="BC127" s="1041"/>
      <c r="BD127" s="1041"/>
      <c r="BE127" s="1042"/>
      <c r="BF127" s="1043" t="s">
        <v>465</v>
      </c>
      <c r="BG127" s="1041"/>
      <c r="BH127" s="1041"/>
      <c r="BI127" s="1041"/>
      <c r="BJ127" s="1041"/>
      <c r="BK127" s="1041"/>
      <c r="BL127" s="1042"/>
      <c r="BM127" s="1043" t="s">
        <v>466</v>
      </c>
      <c r="BN127" s="1041"/>
      <c r="BO127" s="1041"/>
      <c r="BP127" s="1041"/>
      <c r="BQ127" s="1041"/>
      <c r="BR127" s="1041"/>
      <c r="BS127" s="1042"/>
      <c r="BT127" s="1043" t="s">
        <v>467</v>
      </c>
      <c r="BU127" s="1041"/>
      <c r="BV127" s="1041"/>
      <c r="BW127" s="1041"/>
      <c r="BX127" s="1041"/>
      <c r="BY127" s="1041"/>
      <c r="BZ127" s="1064"/>
      <c r="CA127" s="220"/>
      <c r="CB127" s="220"/>
      <c r="CC127" s="220"/>
      <c r="CD127" s="243"/>
      <c r="CE127" s="243"/>
      <c r="CF127" s="243"/>
      <c r="CG127" s="220"/>
      <c r="CH127" s="220"/>
      <c r="CI127" s="220"/>
      <c r="CJ127" s="242"/>
      <c r="CK127" s="1026"/>
      <c r="CL127" s="1013"/>
      <c r="CM127" s="1013"/>
      <c r="CN127" s="1013"/>
      <c r="CO127" s="1014"/>
      <c r="CP127" s="925" t="s">
        <v>468</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50" t="s">
        <v>469</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470</v>
      </c>
      <c r="X128" s="1052"/>
      <c r="Y128" s="1052"/>
      <c r="Z128" s="1053"/>
      <c r="AA128" s="1054">
        <v>2456</v>
      </c>
      <c r="AB128" s="1055"/>
      <c r="AC128" s="1055"/>
      <c r="AD128" s="1055"/>
      <c r="AE128" s="1056"/>
      <c r="AF128" s="1057" t="s">
        <v>122</v>
      </c>
      <c r="AG128" s="1055"/>
      <c r="AH128" s="1055"/>
      <c r="AI128" s="1055"/>
      <c r="AJ128" s="1056"/>
      <c r="AK128" s="1057" t="s">
        <v>122</v>
      </c>
      <c r="AL128" s="1055"/>
      <c r="AM128" s="1055"/>
      <c r="AN128" s="1055"/>
      <c r="AO128" s="1056"/>
      <c r="AP128" s="1058"/>
      <c r="AQ128" s="1059"/>
      <c r="AR128" s="1059"/>
      <c r="AS128" s="1059"/>
      <c r="AT128" s="1060"/>
      <c r="AU128" s="220"/>
      <c r="AV128" s="220"/>
      <c r="AW128" s="220"/>
      <c r="AX128" s="899" t="s">
        <v>471</v>
      </c>
      <c r="AY128" s="900"/>
      <c r="AZ128" s="900"/>
      <c r="BA128" s="900"/>
      <c r="BB128" s="900"/>
      <c r="BC128" s="900"/>
      <c r="BD128" s="900"/>
      <c r="BE128" s="901"/>
      <c r="BF128" s="1061" t="s">
        <v>122</v>
      </c>
      <c r="BG128" s="1062"/>
      <c r="BH128" s="1062"/>
      <c r="BI128" s="1062"/>
      <c r="BJ128" s="1062"/>
      <c r="BK128" s="1062"/>
      <c r="BL128" s="1063"/>
      <c r="BM128" s="1061">
        <v>15</v>
      </c>
      <c r="BN128" s="1062"/>
      <c r="BO128" s="1062"/>
      <c r="BP128" s="1062"/>
      <c r="BQ128" s="1062"/>
      <c r="BR128" s="1062"/>
      <c r="BS128" s="1063"/>
      <c r="BT128" s="1061">
        <v>20</v>
      </c>
      <c r="BU128" s="1062"/>
      <c r="BV128" s="1062"/>
      <c r="BW128" s="1062"/>
      <c r="BX128" s="1062"/>
      <c r="BY128" s="1062"/>
      <c r="BZ128" s="1079"/>
      <c r="CA128" s="243"/>
      <c r="CB128" s="243"/>
      <c r="CC128" s="243"/>
      <c r="CD128" s="243"/>
      <c r="CE128" s="243"/>
      <c r="CF128" s="243"/>
      <c r="CG128" s="220"/>
      <c r="CH128" s="220"/>
      <c r="CI128" s="220"/>
      <c r="CJ128" s="242"/>
      <c r="CK128" s="1027"/>
      <c r="CL128" s="1028"/>
      <c r="CM128" s="1028"/>
      <c r="CN128" s="1028"/>
      <c r="CO128" s="1029"/>
      <c r="CP128" s="1044" t="s">
        <v>472</v>
      </c>
      <c r="CQ128" s="740"/>
      <c r="CR128" s="740"/>
      <c r="CS128" s="740"/>
      <c r="CT128" s="740"/>
      <c r="CU128" s="740"/>
      <c r="CV128" s="740"/>
      <c r="CW128" s="740"/>
      <c r="CX128" s="740"/>
      <c r="CY128" s="740"/>
      <c r="CZ128" s="740"/>
      <c r="DA128" s="740"/>
      <c r="DB128" s="740"/>
      <c r="DC128" s="740"/>
      <c r="DD128" s="740"/>
      <c r="DE128" s="740"/>
      <c r="DF128" s="1045"/>
      <c r="DG128" s="1046">
        <v>63040</v>
      </c>
      <c r="DH128" s="1047"/>
      <c r="DI128" s="1047"/>
      <c r="DJ128" s="1047"/>
      <c r="DK128" s="1047"/>
      <c r="DL128" s="1047">
        <v>58850</v>
      </c>
      <c r="DM128" s="1047"/>
      <c r="DN128" s="1047"/>
      <c r="DO128" s="1047"/>
      <c r="DP128" s="1047"/>
      <c r="DQ128" s="1047">
        <v>54660</v>
      </c>
      <c r="DR128" s="1047"/>
      <c r="DS128" s="1047"/>
      <c r="DT128" s="1047"/>
      <c r="DU128" s="1047"/>
      <c r="DV128" s="1048">
        <v>1.8</v>
      </c>
      <c r="DW128" s="1048"/>
      <c r="DX128" s="1048"/>
      <c r="DY128" s="1048"/>
      <c r="DZ128" s="1049"/>
    </row>
    <row r="129" spans="1:131" s="21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473</v>
      </c>
      <c r="X129" s="1074"/>
      <c r="Y129" s="1074"/>
      <c r="Z129" s="1075"/>
      <c r="AA129" s="961">
        <v>3665136</v>
      </c>
      <c r="AB129" s="962"/>
      <c r="AC129" s="962"/>
      <c r="AD129" s="962"/>
      <c r="AE129" s="963"/>
      <c r="AF129" s="964">
        <v>3692032</v>
      </c>
      <c r="AG129" s="962"/>
      <c r="AH129" s="962"/>
      <c r="AI129" s="962"/>
      <c r="AJ129" s="963"/>
      <c r="AK129" s="964">
        <v>3813960</v>
      </c>
      <c r="AL129" s="962"/>
      <c r="AM129" s="962"/>
      <c r="AN129" s="962"/>
      <c r="AO129" s="963"/>
      <c r="AP129" s="1076"/>
      <c r="AQ129" s="1077"/>
      <c r="AR129" s="1077"/>
      <c r="AS129" s="1077"/>
      <c r="AT129" s="1078"/>
      <c r="AU129" s="221"/>
      <c r="AV129" s="221"/>
      <c r="AW129" s="221"/>
      <c r="AX129" s="1068" t="s">
        <v>474</v>
      </c>
      <c r="AY129" s="926"/>
      <c r="AZ129" s="926"/>
      <c r="BA129" s="926"/>
      <c r="BB129" s="926"/>
      <c r="BC129" s="926"/>
      <c r="BD129" s="926"/>
      <c r="BE129" s="927"/>
      <c r="BF129" s="1069" t="s">
        <v>122</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475</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476</v>
      </c>
      <c r="X130" s="1074"/>
      <c r="Y130" s="1074"/>
      <c r="Z130" s="1075"/>
      <c r="AA130" s="961">
        <v>737657</v>
      </c>
      <c r="AB130" s="962"/>
      <c r="AC130" s="962"/>
      <c r="AD130" s="962"/>
      <c r="AE130" s="963"/>
      <c r="AF130" s="964">
        <v>741053</v>
      </c>
      <c r="AG130" s="962"/>
      <c r="AH130" s="962"/>
      <c r="AI130" s="962"/>
      <c r="AJ130" s="963"/>
      <c r="AK130" s="964">
        <v>778020</v>
      </c>
      <c r="AL130" s="962"/>
      <c r="AM130" s="962"/>
      <c r="AN130" s="962"/>
      <c r="AO130" s="963"/>
      <c r="AP130" s="1076"/>
      <c r="AQ130" s="1077"/>
      <c r="AR130" s="1077"/>
      <c r="AS130" s="1077"/>
      <c r="AT130" s="1078"/>
      <c r="AU130" s="221"/>
      <c r="AV130" s="221"/>
      <c r="AW130" s="221"/>
      <c r="AX130" s="1068" t="s">
        <v>477</v>
      </c>
      <c r="AY130" s="926"/>
      <c r="AZ130" s="926"/>
      <c r="BA130" s="926"/>
      <c r="BB130" s="926"/>
      <c r="BC130" s="926"/>
      <c r="BD130" s="926"/>
      <c r="BE130" s="927"/>
      <c r="BF130" s="1104">
        <v>8.4</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478</v>
      </c>
      <c r="X131" s="1111"/>
      <c r="Y131" s="1111"/>
      <c r="Z131" s="1112"/>
      <c r="AA131" s="1007">
        <v>2927479</v>
      </c>
      <c r="AB131" s="989"/>
      <c r="AC131" s="989"/>
      <c r="AD131" s="989"/>
      <c r="AE131" s="990"/>
      <c r="AF131" s="988">
        <v>2950979</v>
      </c>
      <c r="AG131" s="989"/>
      <c r="AH131" s="989"/>
      <c r="AI131" s="989"/>
      <c r="AJ131" s="990"/>
      <c r="AK131" s="988">
        <v>3035940</v>
      </c>
      <c r="AL131" s="989"/>
      <c r="AM131" s="989"/>
      <c r="AN131" s="989"/>
      <c r="AO131" s="990"/>
      <c r="AP131" s="1113"/>
      <c r="AQ131" s="1114"/>
      <c r="AR131" s="1114"/>
      <c r="AS131" s="1114"/>
      <c r="AT131" s="1115"/>
      <c r="AU131" s="221"/>
      <c r="AV131" s="221"/>
      <c r="AW131" s="221"/>
      <c r="AX131" s="1086" t="s">
        <v>479</v>
      </c>
      <c r="AY131" s="740"/>
      <c r="AZ131" s="740"/>
      <c r="BA131" s="740"/>
      <c r="BB131" s="740"/>
      <c r="BC131" s="740"/>
      <c r="BD131" s="740"/>
      <c r="BE131" s="1045"/>
      <c r="BF131" s="1087" t="s">
        <v>122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480</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481</v>
      </c>
      <c r="W132" s="1097"/>
      <c r="X132" s="1097"/>
      <c r="Y132" s="1097"/>
      <c r="Z132" s="1098"/>
      <c r="AA132" s="1099">
        <v>8.2420744950000007</v>
      </c>
      <c r="AB132" s="1100"/>
      <c r="AC132" s="1100"/>
      <c r="AD132" s="1100"/>
      <c r="AE132" s="1101"/>
      <c r="AF132" s="1102">
        <v>8.2866397900000006</v>
      </c>
      <c r="AG132" s="1100"/>
      <c r="AH132" s="1100"/>
      <c r="AI132" s="1100"/>
      <c r="AJ132" s="1101"/>
      <c r="AK132" s="1102">
        <v>8.7497447249999993</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482</v>
      </c>
      <c r="W133" s="1080"/>
      <c r="X133" s="1080"/>
      <c r="Y133" s="1080"/>
      <c r="Z133" s="1081"/>
      <c r="AA133" s="1082">
        <v>7.2</v>
      </c>
      <c r="AB133" s="1083"/>
      <c r="AC133" s="1083"/>
      <c r="AD133" s="1083"/>
      <c r="AE133" s="1084"/>
      <c r="AF133" s="1082">
        <v>7.5</v>
      </c>
      <c r="AG133" s="1083"/>
      <c r="AH133" s="1083"/>
      <c r="AI133" s="1083"/>
      <c r="AJ133" s="1084"/>
      <c r="AK133" s="1082">
        <v>8.4</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oMMgoSpKcGIE3/xgjX6YVf7tGDMDoGYp1CHzhRLkW6XNlsc1mE82XdFAxvjWnTi8Bk4otKfEqWTrXmZ79BgwQ==" saltValue="RIe+g5XZMqtxWbrY/P7+3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M8ZZjKPrr9Tr+T4DfOg2mIZeqXnmbT1rAShNIPANWaFdRYXpnP1PStxXPg4pHCiicr4EE1FCsXKQX3Kvye9FA==" saltValue="L+KgLSJHNuKnYJTeomrX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dJv6JHGyc1qHrg3taE5hu5fBDHj61ZL3dwONJBbHgitmVwV4TN0eVcGk7Q75ch7YgFo75UfFSjhViceGGMRSg==" saltValue="caCTkVHgzNAHodEJMRoU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491</v>
      </c>
      <c r="AL9" s="1120"/>
      <c r="AM9" s="1120"/>
      <c r="AN9" s="1121"/>
      <c r="AO9" s="269">
        <v>1062095</v>
      </c>
      <c r="AP9" s="269">
        <v>274798</v>
      </c>
      <c r="AQ9" s="270">
        <v>263788</v>
      </c>
      <c r="AR9" s="271">
        <v>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492</v>
      </c>
      <c r="AL10" s="1120"/>
      <c r="AM10" s="1120"/>
      <c r="AN10" s="1121"/>
      <c r="AO10" s="272">
        <v>97861</v>
      </c>
      <c r="AP10" s="272">
        <v>25320</v>
      </c>
      <c r="AQ10" s="273">
        <v>39680</v>
      </c>
      <c r="AR10" s="274">
        <v>-36.200000000000003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493</v>
      </c>
      <c r="AL11" s="1120"/>
      <c r="AM11" s="1120"/>
      <c r="AN11" s="1121"/>
      <c r="AO11" s="272" t="s">
        <v>494</v>
      </c>
      <c r="AP11" s="272" t="s">
        <v>494</v>
      </c>
      <c r="AQ11" s="273">
        <v>4557</v>
      </c>
      <c r="AR11" s="274" t="s">
        <v>494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495</v>
      </c>
      <c r="AL12" s="1120"/>
      <c r="AM12" s="1120"/>
      <c r="AN12" s="1121"/>
      <c r="AO12" s="272" t="s">
        <v>494</v>
      </c>
      <c r="AP12" s="272" t="s">
        <v>494</v>
      </c>
      <c r="AQ12" s="273" t="s">
        <v>494</v>
      </c>
      <c r="AR12" s="274" t="s">
        <v>494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496</v>
      </c>
      <c r="AL13" s="1120"/>
      <c r="AM13" s="1120"/>
      <c r="AN13" s="1121"/>
      <c r="AO13" s="272">
        <v>46186</v>
      </c>
      <c r="AP13" s="272">
        <v>11950</v>
      </c>
      <c r="AQ13" s="273">
        <v>12917</v>
      </c>
      <c r="AR13" s="274">
        <v>-7.5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497</v>
      </c>
      <c r="AL14" s="1120"/>
      <c r="AM14" s="1120"/>
      <c r="AN14" s="1121"/>
      <c r="AO14" s="272">
        <v>5960</v>
      </c>
      <c r="AP14" s="272">
        <v>1542</v>
      </c>
      <c r="AQ14" s="273">
        <v>4746</v>
      </c>
      <c r="AR14" s="274">
        <v>-67.5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498</v>
      </c>
      <c r="AL15" s="1123"/>
      <c r="AM15" s="1123"/>
      <c r="AN15" s="1124"/>
      <c r="AO15" s="272">
        <v>-62012</v>
      </c>
      <c r="AP15" s="272">
        <v>-16045</v>
      </c>
      <c r="AQ15" s="273">
        <v>-12765</v>
      </c>
      <c r="AR15" s="274">
        <v>25.7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178</v>
      </c>
      <c r="AL16" s="1123"/>
      <c r="AM16" s="1123"/>
      <c r="AN16" s="1124"/>
      <c r="AO16" s="272">
        <v>1150090</v>
      </c>
      <c r="AP16" s="272">
        <v>297565</v>
      </c>
      <c r="AQ16" s="273">
        <v>312922</v>
      </c>
      <c r="AR16" s="274">
        <v>-4.9000000000000004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503</v>
      </c>
      <c r="AL21" s="1126"/>
      <c r="AM21" s="1126"/>
      <c r="AN21" s="1127"/>
      <c r="AO21" s="285">
        <v>24.06</v>
      </c>
      <c r="AP21" s="286">
        <v>24.75</v>
      </c>
      <c r="AQ21" s="287">
        <v>-0.69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504</v>
      </c>
      <c r="AL22" s="1126"/>
      <c r="AM22" s="1126"/>
      <c r="AN22" s="1127"/>
      <c r="AO22" s="290">
        <v>93.8</v>
      </c>
      <c r="AP22" s="291">
        <v>95.6</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505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508</v>
      </c>
      <c r="AL32" s="1134"/>
      <c r="AM32" s="1134"/>
      <c r="AN32" s="1135"/>
      <c r="AO32" s="300">
        <v>841314</v>
      </c>
      <c r="AP32" s="300">
        <v>217675</v>
      </c>
      <c r="AQ32" s="301">
        <v>170896</v>
      </c>
      <c r="AR32" s="302">
        <v>27.4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509</v>
      </c>
      <c r="AL33" s="1134"/>
      <c r="AM33" s="1134"/>
      <c r="AN33" s="1135"/>
      <c r="AO33" s="300" t="s">
        <v>494</v>
      </c>
      <c r="AP33" s="300" t="s">
        <v>494</v>
      </c>
      <c r="AQ33" s="301" t="s">
        <v>494</v>
      </c>
      <c r="AR33" s="302" t="s">
        <v>494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510</v>
      </c>
      <c r="AL34" s="1134"/>
      <c r="AM34" s="1134"/>
      <c r="AN34" s="1135"/>
      <c r="AO34" s="300">
        <v>1667</v>
      </c>
      <c r="AP34" s="300">
        <v>431</v>
      </c>
      <c r="AQ34" s="301">
        <v>5</v>
      </c>
      <c r="AR34" s="302">
        <v>8520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511</v>
      </c>
      <c r="AL35" s="1134"/>
      <c r="AM35" s="1134"/>
      <c r="AN35" s="1135"/>
      <c r="AO35" s="300">
        <v>188359</v>
      </c>
      <c r="AP35" s="300">
        <v>48735</v>
      </c>
      <c r="AQ35" s="301">
        <v>33138</v>
      </c>
      <c r="AR35" s="302">
        <v>47.1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512</v>
      </c>
      <c r="AL36" s="1134"/>
      <c r="AM36" s="1134"/>
      <c r="AN36" s="1135"/>
      <c r="AO36" s="300">
        <v>12258</v>
      </c>
      <c r="AP36" s="300">
        <v>3172</v>
      </c>
      <c r="AQ36" s="301">
        <v>2943</v>
      </c>
      <c r="AR36" s="302">
        <v>7.8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513</v>
      </c>
      <c r="AL37" s="1134"/>
      <c r="AM37" s="1134"/>
      <c r="AN37" s="1135"/>
      <c r="AO37" s="300">
        <v>59</v>
      </c>
      <c r="AP37" s="300">
        <v>15</v>
      </c>
      <c r="AQ37" s="301">
        <v>1487</v>
      </c>
      <c r="AR37" s="302">
        <v>-99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514</v>
      </c>
      <c r="AL38" s="1137"/>
      <c r="AM38" s="1137"/>
      <c r="AN38" s="1138"/>
      <c r="AO38" s="303" t="s">
        <v>494</v>
      </c>
      <c r="AP38" s="303" t="s">
        <v>494</v>
      </c>
      <c r="AQ38" s="304">
        <v>60</v>
      </c>
      <c r="AR38" s="292" t="s">
        <v>494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515</v>
      </c>
      <c r="AL39" s="1137"/>
      <c r="AM39" s="1137"/>
      <c r="AN39" s="1138"/>
      <c r="AO39" s="300" t="s">
        <v>494</v>
      </c>
      <c r="AP39" s="300" t="s">
        <v>494</v>
      </c>
      <c r="AQ39" s="301">
        <v>-8408</v>
      </c>
      <c r="AR39" s="302" t="s">
        <v>494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516</v>
      </c>
      <c r="AL40" s="1134"/>
      <c r="AM40" s="1134"/>
      <c r="AN40" s="1135"/>
      <c r="AO40" s="300">
        <v>-778020</v>
      </c>
      <c r="AP40" s="300">
        <v>-201299</v>
      </c>
      <c r="AQ40" s="301">
        <v>-141122</v>
      </c>
      <c r="AR40" s="302">
        <v>42.6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288</v>
      </c>
      <c r="AL41" s="1140"/>
      <c r="AM41" s="1140"/>
      <c r="AN41" s="1141"/>
      <c r="AO41" s="300">
        <v>265637</v>
      </c>
      <c r="AP41" s="300">
        <v>68729</v>
      </c>
      <c r="AQ41" s="301">
        <v>59000</v>
      </c>
      <c r="AR41" s="302">
        <v>16.5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486</v>
      </c>
      <c r="AN49" s="1130" t="s">
        <v>519</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1859859</v>
      </c>
      <c r="AN51" s="322">
        <v>423658</v>
      </c>
      <c r="AO51" s="323">
        <v>8</v>
      </c>
      <c r="AP51" s="324">
        <v>301035</v>
      </c>
      <c r="AQ51" s="325">
        <v>12.2</v>
      </c>
      <c r="AR51" s="326">
        <v>-4.2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464874</v>
      </c>
      <c r="AN52" s="330">
        <v>105894</v>
      </c>
      <c r="AO52" s="331">
        <v>-38.4</v>
      </c>
      <c r="AP52" s="332">
        <v>154376</v>
      </c>
      <c r="AQ52" s="333">
        <v>29.1</v>
      </c>
      <c r="AR52" s="334">
        <v>-67.5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1505027</v>
      </c>
      <c r="AN53" s="322">
        <v>354041</v>
      </c>
      <c r="AO53" s="323">
        <v>-16.399999999999999</v>
      </c>
      <c r="AP53" s="324">
        <v>277467</v>
      </c>
      <c r="AQ53" s="325">
        <v>-7.8</v>
      </c>
      <c r="AR53" s="326">
        <v>-8.6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972501</v>
      </c>
      <c r="AN54" s="330">
        <v>228770</v>
      </c>
      <c r="AO54" s="331">
        <v>116</v>
      </c>
      <c r="AP54" s="332">
        <v>128378</v>
      </c>
      <c r="AQ54" s="333">
        <v>-16.8</v>
      </c>
      <c r="AR54" s="334">
        <v>132.80000000000001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1173922</v>
      </c>
      <c r="AN55" s="322">
        <v>283282</v>
      </c>
      <c r="AO55" s="323">
        <v>-20</v>
      </c>
      <c r="AP55" s="324">
        <v>282256</v>
      </c>
      <c r="AQ55" s="325">
        <v>1.7</v>
      </c>
      <c r="AR55" s="326">
        <v>-21.7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913431</v>
      </c>
      <c r="AN56" s="330">
        <v>220423</v>
      </c>
      <c r="AO56" s="331">
        <v>-3.6</v>
      </c>
      <c r="AP56" s="332">
        <v>145453</v>
      </c>
      <c r="AQ56" s="333">
        <v>13.3</v>
      </c>
      <c r="AR56" s="334">
        <v>-16.899999999999999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809923</v>
      </c>
      <c r="AN57" s="322">
        <v>202582</v>
      </c>
      <c r="AO57" s="323">
        <v>-28.5</v>
      </c>
      <c r="AP57" s="324">
        <v>295341</v>
      </c>
      <c r="AQ57" s="325">
        <v>4.5999999999999996</v>
      </c>
      <c r="AR57" s="326">
        <v>-33.1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550192</v>
      </c>
      <c r="AN58" s="330">
        <v>137617</v>
      </c>
      <c r="AO58" s="331">
        <v>-37.6</v>
      </c>
      <c r="AP58" s="332">
        <v>137402</v>
      </c>
      <c r="AQ58" s="333">
        <v>-5.5</v>
      </c>
      <c r="AR58" s="334">
        <v>-32.1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977929</v>
      </c>
      <c r="AN59" s="322">
        <v>253022</v>
      </c>
      <c r="AO59" s="323">
        <v>24.9</v>
      </c>
      <c r="AP59" s="324">
        <v>292845</v>
      </c>
      <c r="AQ59" s="325">
        <v>-0.8</v>
      </c>
      <c r="AR59" s="326">
        <v>25.7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699248</v>
      </c>
      <c r="AN60" s="330">
        <v>180918</v>
      </c>
      <c r="AO60" s="331">
        <v>31.5</v>
      </c>
      <c r="AP60" s="332">
        <v>143187</v>
      </c>
      <c r="AQ60" s="333">
        <v>4.2</v>
      </c>
      <c r="AR60" s="334">
        <v>27.3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1265332</v>
      </c>
      <c r="AN61" s="337">
        <v>303317</v>
      </c>
      <c r="AO61" s="338">
        <v>-6.4</v>
      </c>
      <c r="AP61" s="339">
        <v>289789</v>
      </c>
      <c r="AQ61" s="340">
        <v>2</v>
      </c>
      <c r="AR61" s="326">
        <v>-8.4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720049</v>
      </c>
      <c r="AN62" s="330">
        <v>174724</v>
      </c>
      <c r="AO62" s="331">
        <v>13.6</v>
      </c>
      <c r="AP62" s="332">
        <v>141759</v>
      </c>
      <c r="AQ62" s="333">
        <v>4.9000000000000004</v>
      </c>
      <c r="AR62" s="334">
        <v>8.6999999999999993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dPv4tiL1ekjizqOMWE6Rnz2ehuaQRRBaE44pgSZ6RmkNsq+v1uQBU7SIO8kQfzeSeqqKJjvydEN2jldta9Bgg==" saltValue="Xt5mNS632Fk+wNeGI6gb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0" spans="125:125" ht="13.5" hidden="1" customHeight="1" x14ac:dyDescent="0.15"/>
    <row r="121" spans="125:125" ht="13.5" hidden="1" customHeight="1" x14ac:dyDescent="0.15">
      <c r="DU121" s="247"/>
    </row>
  </sheetData>
  <sheetProtection algorithmName="SHA-512" hashValue="gWoQXbk02jQxdjVMr1wacVCvjFG1pc++VBq/0Kwj47fvkyXLSwACvkSv/CHUWQyVgXQAlAvbmnlkHgWZX32uLA==" saltValue="4W6IgWWmUng3K3XaDsK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oClnoWHtvHMFixwyuPH3g0QfynoHeXBNL/dtLesdED0yAtn0gtO16Wug4Ag782h5zdGW52YRdlbdnO0jsOorQA==" saltValue="SlN4WxAUw9e5k3v7xfa+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42" t="s">
        <v>3</v>
      </c>
      <c r="D47" s="1142"/>
      <c r="E47" s="1143"/>
      <c r="F47" s="11">
        <v>58.44</v>
      </c>
      <c r="G47" s="12">
        <v>64.790000000000006</v>
      </c>
      <c r="H47" s="12">
        <v>67.73</v>
      </c>
      <c r="I47" s="12">
        <v>69.010000000000005</v>
      </c>
      <c r="J47" s="13">
        <v>67.319999999999993</v>
      </c>
    </row>
    <row r="48" spans="2:10" ht="57.75" customHeight="1" x14ac:dyDescent="0.15">
      <c r="B48" s="14"/>
      <c r="C48" s="1144" t="s">
        <v>4</v>
      </c>
      <c r="D48" s="1144"/>
      <c r="E48" s="1145"/>
      <c r="F48" s="15">
        <v>9.42</v>
      </c>
      <c r="G48" s="16">
        <v>6</v>
      </c>
      <c r="H48" s="16">
        <v>7.33</v>
      </c>
      <c r="I48" s="16">
        <v>6.41</v>
      </c>
      <c r="J48" s="17">
        <v>1.1000000000000001</v>
      </c>
    </row>
    <row r="49" spans="2:10" ht="57.75" customHeight="1" thickBot="1" x14ac:dyDescent="0.2">
      <c r="B49" s="18"/>
      <c r="C49" s="1146" t="s">
        <v>5</v>
      </c>
      <c r="D49" s="1146"/>
      <c r="E49" s="1147"/>
      <c r="F49" s="19">
        <v>5.5</v>
      </c>
      <c r="G49" s="20">
        <v>6.52</v>
      </c>
      <c r="H49" s="20">
        <v>3.79</v>
      </c>
      <c r="I49" s="20">
        <v>0.91</v>
      </c>
      <c r="J49" s="21">
        <v>9.5</v>
      </c>
    </row>
    <row r="50" spans="2:10" x14ac:dyDescent="0.15"/>
  </sheetData>
  <sheetProtection algorithmName="SHA-512" hashValue="Ea7R99NdUnLWtFsCdF55RsubtBGGkZWuz5KgDPgQYrocUnS6/raMYk0V1NMO+NR8zVSTVmCcBIstUrti1WZjUA==" saltValue="/uJ4YF6MlF4lV/oWJalG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2026-03-03T05:33:56Z</cp:lastPrinted>
  <dcterms:created xsi:type="dcterms:W3CDTF">2026-02-23T08:16:10Z</dcterms:created>
  <dcterms:modified xsi:type="dcterms:W3CDTF">2026-03-03T05:34:06Z</dcterms:modified>
  <cp:category/>
</cp:coreProperties>
</file>