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作業用\国勢調査（県概数値）\公表資料\HP\"/>
    </mc:Choice>
  </mc:AlternateContent>
  <xr:revisionPtr revIDLastSave="0" documentId="13_ncr:1_{AFCD0F3C-70E9-4DBF-B732-426C7168AD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公表ｐ8～ｐ9" sheetId="7" r:id="rId1"/>
  </sheets>
  <definedNames>
    <definedName name="_xlnm.Print_Area" localSheetId="0">'公表ｐ8～ｐ9'!$A$1:$AR$29</definedName>
    <definedName name="_xlnm.Print_Titles" localSheetId="0">'公表ｐ8～ｐ9'!$A:$A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7" l="1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AR7" i="7"/>
  <c r="AQ6" i="7"/>
  <c r="AR6" i="7" s="1"/>
  <c r="AQ5" i="7"/>
  <c r="AR5" i="7" s="1"/>
  <c r="AQ4" i="7"/>
  <c r="AR4" i="7" s="1"/>
  <c r="AQ3" i="7"/>
  <c r="AR3" i="7" s="1"/>
  <c r="AN7" i="7" l="1"/>
  <c r="AP25" i="7" l="1"/>
  <c r="AP24" i="7"/>
  <c r="AP23" i="7"/>
  <c r="AP22" i="7"/>
  <c r="AP21" i="7"/>
  <c r="AP20" i="7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O6" i="7"/>
  <c r="AO5" i="7"/>
  <c r="AO4" i="7"/>
  <c r="AO3" i="7" s="1"/>
  <c r="AN25" i="7" l="1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M6" i="7"/>
  <c r="AM5" i="7"/>
  <c r="AP5" i="7" s="1"/>
  <c r="AM4" i="7"/>
  <c r="AL13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D24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D20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D18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D16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L12" i="7"/>
  <c r="AJ12" i="7"/>
  <c r="AH12" i="7"/>
  <c r="AF12" i="7"/>
  <c r="AD12" i="7"/>
  <c r="AB12" i="7"/>
  <c r="Z12" i="7"/>
  <c r="X12" i="7"/>
  <c r="V12" i="7"/>
  <c r="T12" i="7"/>
  <c r="R12" i="7"/>
  <c r="P12" i="7"/>
  <c r="N12" i="7"/>
  <c r="L12" i="7"/>
  <c r="J12" i="7"/>
  <c r="H12" i="7"/>
  <c r="F12" i="7"/>
  <c r="D12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D11" i="7"/>
  <c r="AL10" i="7"/>
  <c r="AJ10" i="7"/>
  <c r="AH10" i="7"/>
  <c r="AF10" i="7"/>
  <c r="AD10" i="7"/>
  <c r="AB10" i="7"/>
  <c r="Z10" i="7"/>
  <c r="X10" i="7"/>
  <c r="V10" i="7"/>
  <c r="T10" i="7"/>
  <c r="R10" i="7"/>
  <c r="P10" i="7"/>
  <c r="N10" i="7"/>
  <c r="L10" i="7"/>
  <c r="J10" i="7"/>
  <c r="H10" i="7"/>
  <c r="F10" i="7"/>
  <c r="D10" i="7"/>
  <c r="AL9" i="7"/>
  <c r="AJ9" i="7"/>
  <c r="AH9" i="7"/>
  <c r="AF9" i="7"/>
  <c r="AD9" i="7"/>
  <c r="AB9" i="7"/>
  <c r="Z9" i="7"/>
  <c r="X9" i="7"/>
  <c r="V9" i="7"/>
  <c r="T9" i="7"/>
  <c r="R9" i="7"/>
  <c r="P9" i="7"/>
  <c r="N9" i="7"/>
  <c r="L9" i="7"/>
  <c r="J9" i="7"/>
  <c r="H9" i="7"/>
  <c r="F9" i="7"/>
  <c r="D9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J8" i="7"/>
  <c r="H8" i="7"/>
  <c r="F8" i="7"/>
  <c r="D8" i="7"/>
  <c r="AL7" i="7"/>
  <c r="AJ7" i="7"/>
  <c r="AH7" i="7"/>
  <c r="AF7" i="7"/>
  <c r="AD7" i="7"/>
  <c r="AB7" i="7"/>
  <c r="Z7" i="7"/>
  <c r="X7" i="7"/>
  <c r="V7" i="7"/>
  <c r="T7" i="7"/>
  <c r="R7" i="7"/>
  <c r="P7" i="7"/>
  <c r="N7" i="7"/>
  <c r="L7" i="7"/>
  <c r="J7" i="7"/>
  <c r="H7" i="7"/>
  <c r="F7" i="7"/>
  <c r="D7" i="7"/>
  <c r="AK6" i="7"/>
  <c r="AI6" i="7"/>
  <c r="AG6" i="7"/>
  <c r="AE6" i="7"/>
  <c r="AC6" i="7"/>
  <c r="AA6" i="7"/>
  <c r="Y6" i="7"/>
  <c r="W6" i="7"/>
  <c r="Z6" i="7" s="1"/>
  <c r="U6" i="7"/>
  <c r="S6" i="7"/>
  <c r="Q6" i="7"/>
  <c r="O6" i="7"/>
  <c r="M6" i="7"/>
  <c r="K6" i="7"/>
  <c r="L6" i="7" s="1"/>
  <c r="I6" i="7"/>
  <c r="G6" i="7"/>
  <c r="E6" i="7"/>
  <c r="F6" i="7" s="1"/>
  <c r="C6" i="7"/>
  <c r="B6" i="7"/>
  <c r="AK5" i="7"/>
  <c r="AI5" i="7"/>
  <c r="AG5" i="7"/>
  <c r="AE5" i="7"/>
  <c r="AC5" i="7"/>
  <c r="AA5" i="7"/>
  <c r="AD5" i="7"/>
  <c r="Y5" i="7"/>
  <c r="W5" i="7"/>
  <c r="Z5" i="7"/>
  <c r="U5" i="7"/>
  <c r="S5" i="7"/>
  <c r="Q5" i="7"/>
  <c r="O5" i="7"/>
  <c r="P5" i="7" s="1"/>
  <c r="M5" i="7"/>
  <c r="K5" i="7"/>
  <c r="N5" i="7"/>
  <c r="I5" i="7"/>
  <c r="J5" i="7" s="1"/>
  <c r="G5" i="7"/>
  <c r="E5" i="7"/>
  <c r="C5" i="7"/>
  <c r="B5" i="7"/>
  <c r="AK4" i="7"/>
  <c r="AI4" i="7"/>
  <c r="AG4" i="7"/>
  <c r="AJ4" i="7"/>
  <c r="AE4" i="7"/>
  <c r="AC4" i="7"/>
  <c r="AA4" i="7"/>
  <c r="AB4" i="7" s="1"/>
  <c r="Y4" i="7"/>
  <c r="W4" i="7"/>
  <c r="U4" i="7"/>
  <c r="X4" i="7" s="1"/>
  <c r="S4" i="7"/>
  <c r="Q4" i="7"/>
  <c r="O4" i="7"/>
  <c r="M4" i="7"/>
  <c r="K4" i="7"/>
  <c r="I4" i="7"/>
  <c r="L4" i="7" s="1"/>
  <c r="G4" i="7"/>
  <c r="E4" i="7"/>
  <c r="H4" i="7" s="1"/>
  <c r="C4" i="7"/>
  <c r="B4" i="7"/>
  <c r="AJ3" i="7"/>
  <c r="AH3" i="7"/>
  <c r="AF3" i="7"/>
  <c r="AD3" i="7"/>
  <c r="AB3" i="7"/>
  <c r="Z3" i="7"/>
  <c r="X3" i="7"/>
  <c r="V3" i="7"/>
  <c r="T3" i="7"/>
  <c r="R3" i="7"/>
  <c r="P3" i="7"/>
  <c r="N3" i="7"/>
  <c r="L3" i="7"/>
  <c r="J3" i="7"/>
  <c r="H3" i="7"/>
  <c r="F3" i="7"/>
  <c r="D3" i="7"/>
  <c r="P4" i="7"/>
  <c r="D6" i="7"/>
  <c r="R5" i="7" l="1"/>
  <c r="J6" i="7"/>
  <c r="AB5" i="7"/>
  <c r="F5" i="7"/>
  <c r="AF5" i="7"/>
  <c r="V6" i="7"/>
  <c r="R4" i="7"/>
  <c r="AH5" i="7"/>
  <c r="V5" i="7"/>
  <c r="AH4" i="7"/>
  <c r="AL4" i="7"/>
  <c r="L5" i="7"/>
  <c r="Z4" i="7"/>
  <c r="AJ6" i="7"/>
  <c r="AN6" i="7"/>
  <c r="AP6" i="7"/>
  <c r="AN4" i="7"/>
  <c r="AP4" i="7"/>
  <c r="AM3" i="7"/>
  <c r="AP3" i="7" s="1"/>
  <c r="X6" i="7"/>
  <c r="J4" i="7"/>
  <c r="N4" i="7"/>
  <c r="AD4" i="7"/>
  <c r="H5" i="7"/>
  <c r="X5" i="7"/>
  <c r="AJ5" i="7"/>
  <c r="R6" i="7"/>
  <c r="AN5" i="7"/>
  <c r="AK3" i="7"/>
  <c r="AL3" i="7" s="1"/>
  <c r="D5" i="7"/>
  <c r="T5" i="7"/>
  <c r="H6" i="7"/>
  <c r="AF6" i="7"/>
  <c r="AH6" i="7"/>
  <c r="AL5" i="7"/>
  <c r="T6" i="7"/>
  <c r="N6" i="7"/>
  <c r="P6" i="7"/>
  <c r="AD6" i="7"/>
  <c r="AB6" i="7"/>
  <c r="D4" i="7"/>
  <c r="F4" i="7"/>
  <c r="V4" i="7"/>
  <c r="T4" i="7"/>
  <c r="AL6" i="7"/>
  <c r="AF4" i="7"/>
  <c r="AN3" i="7" l="1"/>
</calcChain>
</file>

<file path=xl/sharedStrings.xml><?xml version="1.0" encoding="utf-8"?>
<sst xmlns="http://schemas.openxmlformats.org/spreadsheetml/2006/main" count="68" uniqueCount="48">
  <si>
    <t>八頭町</t>
    <rPh sb="0" eb="1">
      <t>ハチ</t>
    </rPh>
    <rPh sb="1" eb="2">
      <t>アタマ</t>
    </rPh>
    <rPh sb="2" eb="3">
      <t>チョウ</t>
    </rPh>
    <phoneticPr fontId="5"/>
  </si>
  <si>
    <t>湯梨浜町</t>
    <rPh sb="0" eb="1">
      <t>ユ</t>
    </rPh>
    <rPh sb="1" eb="2">
      <t>ナシ</t>
    </rPh>
    <rPh sb="2" eb="3">
      <t>ハマ</t>
    </rPh>
    <rPh sb="3" eb="4">
      <t>マチ</t>
    </rPh>
    <phoneticPr fontId="5"/>
  </si>
  <si>
    <t>琴浦町</t>
    <rPh sb="0" eb="1">
      <t>コト</t>
    </rPh>
    <rPh sb="1" eb="2">
      <t>ウラ</t>
    </rPh>
    <rPh sb="2" eb="3">
      <t>マチ</t>
    </rPh>
    <phoneticPr fontId="5"/>
  </si>
  <si>
    <t>北栄町</t>
    <rPh sb="0" eb="1">
      <t>キタ</t>
    </rPh>
    <rPh sb="1" eb="2">
      <t>エイ</t>
    </rPh>
    <rPh sb="2" eb="3">
      <t>マチ</t>
    </rPh>
    <phoneticPr fontId="5"/>
  </si>
  <si>
    <t>南部町</t>
    <rPh sb="0" eb="1">
      <t>ミナミ</t>
    </rPh>
    <rPh sb="1" eb="2">
      <t>ブ</t>
    </rPh>
    <rPh sb="2" eb="3">
      <t>マチ</t>
    </rPh>
    <phoneticPr fontId="5"/>
  </si>
  <si>
    <t>伯耆町</t>
    <rPh sb="0" eb="1">
      <t>ハク</t>
    </rPh>
    <rPh sb="1" eb="2">
      <t>キ</t>
    </rPh>
    <rPh sb="2" eb="3">
      <t>マチ</t>
    </rPh>
    <phoneticPr fontId="5"/>
  </si>
  <si>
    <t>大正９年</t>
    <rPh sb="0" eb="2">
      <t>タイショウ</t>
    </rPh>
    <rPh sb="3" eb="4">
      <t>ネン</t>
    </rPh>
    <phoneticPr fontId="5"/>
  </si>
  <si>
    <t>大正１４年</t>
    <rPh sb="0" eb="2">
      <t>タイショウ</t>
    </rPh>
    <rPh sb="4" eb="5">
      <t>ネン</t>
    </rPh>
    <phoneticPr fontId="5"/>
  </si>
  <si>
    <t>昭和５年</t>
    <rPh sb="0" eb="2">
      <t>ショウワ</t>
    </rPh>
    <rPh sb="3" eb="4">
      <t>ネン</t>
    </rPh>
    <phoneticPr fontId="5"/>
  </si>
  <si>
    <t>昭和１０年</t>
    <rPh sb="0" eb="2">
      <t>ショウワ</t>
    </rPh>
    <rPh sb="4" eb="5">
      <t>ネン</t>
    </rPh>
    <phoneticPr fontId="5"/>
  </si>
  <si>
    <t>昭和１５年</t>
    <rPh sb="0" eb="2">
      <t>ショウワ</t>
    </rPh>
    <rPh sb="4" eb="5">
      <t>ネン</t>
    </rPh>
    <phoneticPr fontId="5"/>
  </si>
  <si>
    <t>昭和２２年</t>
    <rPh sb="0" eb="2">
      <t>ショウワ</t>
    </rPh>
    <rPh sb="4" eb="5">
      <t>ネン</t>
    </rPh>
    <phoneticPr fontId="5"/>
  </si>
  <si>
    <t>昭和２５年</t>
    <rPh sb="0" eb="2">
      <t>ショウワ</t>
    </rPh>
    <rPh sb="4" eb="5">
      <t>ネン</t>
    </rPh>
    <phoneticPr fontId="5"/>
  </si>
  <si>
    <t>昭和３０年</t>
    <rPh sb="0" eb="2">
      <t>ショウワ</t>
    </rPh>
    <rPh sb="4" eb="5">
      <t>ネン</t>
    </rPh>
    <phoneticPr fontId="5"/>
  </si>
  <si>
    <t>昭和３５年</t>
    <rPh sb="0" eb="2">
      <t>ショウワ</t>
    </rPh>
    <rPh sb="4" eb="5">
      <t>ネン</t>
    </rPh>
    <phoneticPr fontId="5"/>
  </si>
  <si>
    <t>昭和４０年</t>
    <rPh sb="0" eb="2">
      <t>ショウワ</t>
    </rPh>
    <rPh sb="4" eb="5">
      <t>ネン</t>
    </rPh>
    <phoneticPr fontId="5"/>
  </si>
  <si>
    <t>昭和４５年</t>
    <rPh sb="0" eb="2">
      <t>ショウワ</t>
    </rPh>
    <rPh sb="4" eb="5">
      <t>ネン</t>
    </rPh>
    <phoneticPr fontId="5"/>
  </si>
  <si>
    <t>昭和５０年</t>
    <rPh sb="0" eb="2">
      <t>ショウワ</t>
    </rPh>
    <rPh sb="4" eb="5">
      <t>ネン</t>
    </rPh>
    <phoneticPr fontId="5"/>
  </si>
  <si>
    <t>昭和５５年</t>
    <rPh sb="0" eb="2">
      <t>ショウワ</t>
    </rPh>
    <rPh sb="4" eb="5">
      <t>ネン</t>
    </rPh>
    <phoneticPr fontId="5"/>
  </si>
  <si>
    <t>昭和６０年</t>
    <rPh sb="0" eb="2">
      <t>ショウワ</t>
    </rPh>
    <rPh sb="4" eb="5">
      <t>ネン</t>
    </rPh>
    <phoneticPr fontId="5"/>
  </si>
  <si>
    <t>平成２年</t>
    <rPh sb="0" eb="2">
      <t>ヘイセイ</t>
    </rPh>
    <rPh sb="3" eb="4">
      <t>ネン</t>
    </rPh>
    <phoneticPr fontId="5"/>
  </si>
  <si>
    <t>平成７年</t>
    <rPh sb="0" eb="2">
      <t>ヘイセイ</t>
    </rPh>
    <rPh sb="3" eb="4">
      <t>ネン</t>
    </rPh>
    <phoneticPr fontId="5"/>
  </si>
  <si>
    <t>平成１２年</t>
    <rPh sb="0" eb="2">
      <t>ヘイセイ</t>
    </rPh>
    <rPh sb="4" eb="5">
      <t>ネン</t>
    </rPh>
    <phoneticPr fontId="5"/>
  </si>
  <si>
    <t>平成１７年</t>
    <rPh sb="0" eb="2">
      <t>ヘイセイ</t>
    </rPh>
    <rPh sb="4" eb="5">
      <t>ネン</t>
    </rPh>
    <phoneticPr fontId="5"/>
  </si>
  <si>
    <t>平成２２年</t>
    <rPh sb="0" eb="2">
      <t>ヘイセイ</t>
    </rPh>
    <rPh sb="4" eb="5">
      <t>ネン</t>
    </rPh>
    <phoneticPr fontId="5"/>
  </si>
  <si>
    <t>対前回
増減率</t>
    <rPh sb="0" eb="1">
      <t>タイ</t>
    </rPh>
    <rPh sb="1" eb="3">
      <t>ゼンカイ</t>
    </rPh>
    <rPh sb="4" eb="6">
      <t>ゾウゲン</t>
    </rPh>
    <rPh sb="6" eb="7">
      <t>リツ</t>
    </rPh>
    <phoneticPr fontId="5"/>
  </si>
  <si>
    <t>鳥取県</t>
    <phoneticPr fontId="5"/>
  </si>
  <si>
    <t>東部地区</t>
    <rPh sb="0" eb="2">
      <t>トウブ</t>
    </rPh>
    <rPh sb="2" eb="4">
      <t>チク</t>
    </rPh>
    <phoneticPr fontId="5"/>
  </si>
  <si>
    <t>中部地区</t>
    <rPh sb="0" eb="2">
      <t>チュウブ</t>
    </rPh>
    <rPh sb="2" eb="4">
      <t>チク</t>
    </rPh>
    <phoneticPr fontId="5"/>
  </si>
  <si>
    <t>西部地区</t>
    <rPh sb="0" eb="2">
      <t>セイブ</t>
    </rPh>
    <rPh sb="2" eb="4">
      <t>チク</t>
    </rPh>
    <phoneticPr fontId="5"/>
  </si>
  <si>
    <t>鳥取市</t>
    <phoneticPr fontId="5"/>
  </si>
  <si>
    <t>米子市</t>
    <phoneticPr fontId="5"/>
  </si>
  <si>
    <t>倉吉市</t>
    <phoneticPr fontId="5"/>
  </si>
  <si>
    <t>境港市</t>
    <phoneticPr fontId="5"/>
  </si>
  <si>
    <t>岩美町</t>
    <phoneticPr fontId="5"/>
  </si>
  <si>
    <t>若桜町</t>
    <phoneticPr fontId="5"/>
  </si>
  <si>
    <t>智頭町</t>
    <phoneticPr fontId="5"/>
  </si>
  <si>
    <t>三朝町</t>
    <phoneticPr fontId="5"/>
  </si>
  <si>
    <t>日吉津村</t>
    <phoneticPr fontId="5"/>
  </si>
  <si>
    <t>大山町</t>
    <phoneticPr fontId="5"/>
  </si>
  <si>
    <t>日南町</t>
    <phoneticPr fontId="5"/>
  </si>
  <si>
    <t>日野町</t>
    <phoneticPr fontId="5"/>
  </si>
  <si>
    <t>江府町</t>
    <phoneticPr fontId="5"/>
  </si>
  <si>
    <t>平成２７年</t>
    <rPh sb="0" eb="2">
      <t>ヘイセイ</t>
    </rPh>
    <rPh sb="4" eb="5">
      <t>ネン</t>
    </rPh>
    <phoneticPr fontId="5"/>
  </si>
  <si>
    <t>令和２年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</si>
  <si>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</si>
  <si>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※大正９年～令和２年は確定値、令和７年は概数値（県公表）</t>
    <rPh sb="6" eb="8">
      <t>レイワ</t>
    </rPh>
    <rPh sb="15" eb="17">
      <t>レイワ</t>
    </rPh>
    <phoneticPr fontId="2"/>
  </si>
  <si>
    <t>※大正９年～令和２年は確定値、令和７年は概数値（県公表）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</si>
</sst>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▲ &quot;#,##0"/>
    <numFmt numFmtId="178" formatCode="#,##0.0;&quot;▲ &quot;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標準明朝"/>
      <family val="1"/>
      <charset val="128"/>
    </font>
    <font>
      <sz val="10"/>
      <name val="標準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" fillId="0" borderId="0"/>
  </cellStyleXfs>
  <cellXfs count="35">
    <xf numFmtId="0" fontId="0" fillId="0" borderId="0" xfId="0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4" fillId="0" borderId="6" xfId="2" applyFont="1" applyBorder="1"/>
    <xf numFmtId="0" fontId="4" fillId="0" borderId="0" xfId="2" applyFont="1"/>
    <xf numFmtId="177" fontId="4" fillId="0" borderId="7" xfId="2" applyNumberFormat="1" applyFont="1" applyBorder="1" applyAlignment="1">
      <alignment vertical="center"/>
    </xf>
    <xf numFmtId="0" fontId="3" fillId="0" borderId="8" xfId="2" applyFont="1" applyBorder="1" applyAlignment="1">
      <alignment horizontal="distributed" vertical="center" justifyLastLine="1"/>
    </xf>
    <xf numFmtId="176" fontId="4" fillId="0" borderId="8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7" fontId="4" fillId="0" borderId="10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vertical="center"/>
    </xf>
    <xf numFmtId="176" fontId="8" fillId="0" borderId="9" xfId="3" quotePrefix="1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vertical="center"/>
    </xf>
    <xf numFmtId="177" fontId="4" fillId="0" borderId="5" xfId="2" applyNumberFormat="1" applyFont="1" applyBorder="1" applyAlignment="1">
      <alignment vertical="center"/>
    </xf>
    <xf numFmtId="0" fontId="4" fillId="0" borderId="0" xfId="2" applyFont="1" applyAlignment="1">
      <alignment horizontal="distributed"/>
    </xf>
    <xf numFmtId="176" fontId="4" fillId="2" borderId="9" xfId="1" applyNumberFormat="1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 wrapText="1"/>
    </xf>
    <xf numFmtId="178" fontId="4" fillId="2" borderId="12" xfId="2" applyNumberFormat="1" applyFont="1" applyFill="1" applyBorder="1" applyAlignment="1">
      <alignment vertical="center"/>
    </xf>
    <xf numFmtId="178" fontId="4" fillId="2" borderId="13" xfId="2" applyNumberFormat="1" applyFont="1" applyFill="1" applyBorder="1" applyAlignment="1">
      <alignment vertical="center"/>
    </xf>
    <xf numFmtId="178" fontId="4" fillId="2" borderId="14" xfId="2" applyNumberFormat="1" applyFont="1" applyFill="1" applyBorder="1" applyAlignment="1">
      <alignment vertical="center"/>
    </xf>
    <xf numFmtId="178" fontId="4" fillId="2" borderId="15" xfId="2" applyNumberFormat="1" applyFont="1" applyFill="1" applyBorder="1" applyAlignment="1">
      <alignment vertical="center"/>
    </xf>
    <xf numFmtId="178" fontId="3" fillId="2" borderId="13" xfId="2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horizontal="distributed" vertical="center" justifyLastLine="1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7" fontId="4" fillId="2" borderId="7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JB1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26"/>
  <sheetViews>
    <sheetView tabSelected="1" zoomScaleNormal="100" zoomScaleSheetLayoutView="102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G6" sqref="AG6"/>
    </sheetView>
  </sheetViews>
  <sheetFormatPr defaultColWidth="9" defaultRowHeight="11" x14ac:dyDescent="0.2"/>
  <cols>
    <col min="1" max="1" width="9.36328125" style="17" customWidth="1"/>
    <col min="2" max="42" width="7.6328125" style="4" customWidth="1"/>
    <col min="43" max="43" width="7.54296875" style="4" customWidth="1"/>
    <col min="44" max="44" width="7.453125" style="4" customWidth="1"/>
    <col min="45" max="129" width="9.6328125" style="4" customWidth="1"/>
    <col min="130" max="16384" width="9" style="4"/>
  </cols>
  <sheetData>
    <row r="1" spans="1:44" ht="9.75" customHeight="1" x14ac:dyDescent="0.2">
      <c r="A1" s="31"/>
      <c r="B1" s="33" t="s">
        <v>6</v>
      </c>
      <c r="C1" s="29" t="s">
        <v>7</v>
      </c>
      <c r="D1" s="1"/>
      <c r="E1" s="29" t="s">
        <v>8</v>
      </c>
      <c r="F1" s="1"/>
      <c r="G1" s="29" t="s">
        <v>9</v>
      </c>
      <c r="H1" s="1"/>
      <c r="I1" s="29" t="s">
        <v>10</v>
      </c>
      <c r="J1" s="2"/>
      <c r="K1" s="29" t="s">
        <v>11</v>
      </c>
      <c r="L1" s="1"/>
      <c r="M1" s="29" t="s">
        <v>12</v>
      </c>
      <c r="N1" s="1"/>
      <c r="O1" s="29" t="s">
        <v>13</v>
      </c>
      <c r="P1" s="1"/>
      <c r="Q1" s="29" t="s">
        <v>14</v>
      </c>
      <c r="R1" s="1"/>
      <c r="S1" s="29" t="s">
        <v>15</v>
      </c>
      <c r="T1" s="1"/>
      <c r="U1" s="29" t="s">
        <v>16</v>
      </c>
      <c r="V1" s="1"/>
      <c r="W1" s="29" t="s">
        <v>17</v>
      </c>
      <c r="X1" s="1"/>
      <c r="Y1" s="29" t="s">
        <v>18</v>
      </c>
      <c r="Z1" s="1"/>
      <c r="AA1" s="29" t="s">
        <v>19</v>
      </c>
      <c r="AB1" s="2"/>
      <c r="AC1" s="29" t="s">
        <v>20</v>
      </c>
      <c r="AD1" s="1"/>
      <c r="AE1" s="29" t="s">
        <v>21</v>
      </c>
      <c r="AF1" s="1"/>
      <c r="AG1" s="29" t="s">
        <v>22</v>
      </c>
      <c r="AH1" s="1"/>
      <c r="AI1" s="29" t="s">
        <v>23</v>
      </c>
      <c r="AJ1" s="3"/>
      <c r="AK1" s="29" t="s">
        <v>24</v>
      </c>
      <c r="AL1" s="3"/>
      <c r="AM1" s="29" t="s">
        <v>43</v>
      </c>
      <c r="AN1" s="3"/>
      <c r="AO1" s="29" t="s">
        <v>44</v>
      </c>
      <c r="AP1" s="3"/>
      <c r="AQ1" s="29" t="s">
        <v>45</v>
      </c>
      <c r="AR1" s="3"/>
    </row>
    <row r="2" spans="1:44" ht="30" customHeight="1" x14ac:dyDescent="0.2">
      <c r="A2" s="32"/>
      <c r="B2" s="34"/>
      <c r="C2" s="30"/>
      <c r="D2" s="19" t="s">
        <v>25</v>
      </c>
      <c r="E2" s="30"/>
      <c r="F2" s="19" t="s">
        <v>25</v>
      </c>
      <c r="G2" s="30"/>
      <c r="H2" s="19" t="s">
        <v>25</v>
      </c>
      <c r="I2" s="30"/>
      <c r="J2" s="19" t="s">
        <v>25</v>
      </c>
      <c r="K2" s="30"/>
      <c r="L2" s="19" t="s">
        <v>25</v>
      </c>
      <c r="M2" s="30"/>
      <c r="N2" s="19" t="s">
        <v>25</v>
      </c>
      <c r="O2" s="30"/>
      <c r="P2" s="19" t="s">
        <v>25</v>
      </c>
      <c r="Q2" s="30"/>
      <c r="R2" s="19" t="s">
        <v>25</v>
      </c>
      <c r="S2" s="30"/>
      <c r="T2" s="19" t="s">
        <v>25</v>
      </c>
      <c r="U2" s="30"/>
      <c r="V2" s="19" t="s">
        <v>25</v>
      </c>
      <c r="W2" s="30"/>
      <c r="X2" s="19" t="s">
        <v>25</v>
      </c>
      <c r="Y2" s="30"/>
      <c r="Z2" s="19" t="s">
        <v>25</v>
      </c>
      <c r="AA2" s="30"/>
      <c r="AB2" s="19" t="s">
        <v>25</v>
      </c>
      <c r="AC2" s="30"/>
      <c r="AD2" s="19" t="s">
        <v>25</v>
      </c>
      <c r="AE2" s="30"/>
      <c r="AF2" s="19" t="s">
        <v>25</v>
      </c>
      <c r="AG2" s="30"/>
      <c r="AH2" s="19" t="s">
        <v>25</v>
      </c>
      <c r="AI2" s="30"/>
      <c r="AJ2" s="19" t="s">
        <v>25</v>
      </c>
      <c r="AK2" s="30"/>
      <c r="AL2" s="19" t="s">
        <v>25</v>
      </c>
      <c r="AM2" s="30"/>
      <c r="AN2" s="19" t="s">
        <v>25</v>
      </c>
      <c r="AO2" s="30"/>
      <c r="AP2" s="19" t="s">
        <v>25</v>
      </c>
      <c r="AQ2" s="30"/>
      <c r="AR2" s="19" t="s">
        <v>25</v>
      </c>
    </row>
    <row r="3" spans="1:44" ht="21" customHeight="1" x14ac:dyDescent="0.2">
      <c r="A3" s="25" t="s">
        <v>26</v>
      </c>
      <c r="B3" s="26">
        <v>454675</v>
      </c>
      <c r="C3" s="27">
        <v>472230</v>
      </c>
      <c r="D3" s="24">
        <f>(C3-B3)/B3*100</f>
        <v>3.8609996151096935</v>
      </c>
      <c r="E3" s="27">
        <v>489266</v>
      </c>
      <c r="F3" s="24">
        <f>(E3-C3)/C3*100</f>
        <v>3.6075641107087648</v>
      </c>
      <c r="G3" s="27">
        <v>490461</v>
      </c>
      <c r="H3" s="24">
        <f>(G3-E3)/E3*100</f>
        <v>0.2442434176909902</v>
      </c>
      <c r="I3" s="27">
        <v>484390</v>
      </c>
      <c r="J3" s="24">
        <f>(I3-G3)/G3*100</f>
        <v>-1.2378150352423536</v>
      </c>
      <c r="K3" s="27">
        <v>587606</v>
      </c>
      <c r="L3" s="24">
        <f>(K3-I3)/I3*100</f>
        <v>21.308449802844816</v>
      </c>
      <c r="M3" s="27">
        <v>600177</v>
      </c>
      <c r="N3" s="24">
        <f>(M3-K3)/K3*100</f>
        <v>2.1393586859221996</v>
      </c>
      <c r="O3" s="27">
        <v>614259</v>
      </c>
      <c r="P3" s="24">
        <f>(O3-M3)/M3*100</f>
        <v>2.3463078391874395</v>
      </c>
      <c r="Q3" s="27">
        <v>599135</v>
      </c>
      <c r="R3" s="24">
        <f>(Q3-O3)/O3*100</f>
        <v>-2.4621535866792348</v>
      </c>
      <c r="S3" s="27">
        <v>579853</v>
      </c>
      <c r="T3" s="24">
        <f>(S3-Q3)/Q3*100</f>
        <v>-3.2183063917147217</v>
      </c>
      <c r="U3" s="27">
        <v>568777</v>
      </c>
      <c r="V3" s="24">
        <f>(U3-S3)/S3*100</f>
        <v>-1.9101392939244948</v>
      </c>
      <c r="W3" s="27">
        <v>581311</v>
      </c>
      <c r="X3" s="24">
        <f>(W3-U3)/U3*100</f>
        <v>2.2036756057294862</v>
      </c>
      <c r="Y3" s="18">
        <v>604221</v>
      </c>
      <c r="Z3" s="24">
        <f>(Y3-W3)/W3*100</f>
        <v>3.941091773594513</v>
      </c>
      <c r="AA3" s="27">
        <v>616024</v>
      </c>
      <c r="AB3" s="24">
        <f>(AA3-Y3)/Y3*100</f>
        <v>1.9534243265295312</v>
      </c>
      <c r="AC3" s="27">
        <v>615722</v>
      </c>
      <c r="AD3" s="24">
        <f>(AC3-AA3)/AA3*100</f>
        <v>-4.9024063997506584E-2</v>
      </c>
      <c r="AE3" s="18">
        <v>614929</v>
      </c>
      <c r="AF3" s="24">
        <f>(AE3-AC3)/AC3*100</f>
        <v>-0.1287918898463917</v>
      </c>
      <c r="AG3" s="27">
        <v>613289</v>
      </c>
      <c r="AH3" s="24">
        <f>(AG3-AE3)/AE3*100</f>
        <v>-0.26669745612908158</v>
      </c>
      <c r="AI3" s="27">
        <v>607012</v>
      </c>
      <c r="AJ3" s="24">
        <f>(AI3-AG3)/AG3*100</f>
        <v>-1.0234978941412614</v>
      </c>
      <c r="AK3" s="28">
        <f>AK4+AK5+AK6</f>
        <v>588667</v>
      </c>
      <c r="AL3" s="20">
        <f>(AK3-AI3)/AI3*100</f>
        <v>-3.0221807806105971</v>
      </c>
      <c r="AM3" s="28">
        <f>AM4+AM5+AM6</f>
        <v>573441</v>
      </c>
      <c r="AN3" s="20">
        <f t="shared" ref="AN3:AN13" si="0">(AM3-AK3)/AK3*100</f>
        <v>-2.5865217516864374</v>
      </c>
      <c r="AO3" s="28">
        <f>AO4+AO5+AO6</f>
        <v>553407</v>
      </c>
      <c r="AP3" s="20">
        <f t="shared" ref="AP3:AP25" si="1">(AO3-AM3)/AM3*100</f>
        <v>-3.4936462513144333</v>
      </c>
      <c r="AQ3" s="28">
        <f>AQ4+AQ5+AQ6</f>
        <v>523732</v>
      </c>
      <c r="AR3" s="20">
        <f t="shared" ref="AR3:AR25" si="2">(AQ3-AO3)/AO3*100</f>
        <v>-5.3622379189276606</v>
      </c>
    </row>
    <row r="4" spans="1:44" ht="21" customHeight="1" x14ac:dyDescent="0.2">
      <c r="A4" s="6" t="s">
        <v>27</v>
      </c>
      <c r="B4" s="7">
        <f>B7+B11+B12+B13+B14</f>
        <v>190178</v>
      </c>
      <c r="C4" s="8">
        <f>C7+C11+C12+C13+C14</f>
        <v>193522</v>
      </c>
      <c r="D4" s="24">
        <f t="shared" ref="D4:D25" si="3">(C4-B4)/B4*100</f>
        <v>1.7583527011536562</v>
      </c>
      <c r="E4" s="8">
        <f>E7+E11+E12+E13+E14</f>
        <v>199420</v>
      </c>
      <c r="F4" s="24">
        <f t="shared" ref="F4:F25" si="4">(E4-C4)/C4*100</f>
        <v>3.0477155052138776</v>
      </c>
      <c r="G4" s="8">
        <f>G7+G11+G12+G13+G14</f>
        <v>199877</v>
      </c>
      <c r="H4" s="24">
        <f t="shared" ref="H4:H25" si="5">(G4-E4)/E4*100</f>
        <v>0.22916457727409487</v>
      </c>
      <c r="I4" s="8">
        <f>I7+I11+I12+I13+I14</f>
        <v>196960</v>
      </c>
      <c r="J4" s="24">
        <f t="shared" ref="J4:J25" si="6">(I4-G4)/G4*100</f>
        <v>-1.4593975294806307</v>
      </c>
      <c r="K4" s="8">
        <f>K7+K11+K12+K13+K14</f>
        <v>233120</v>
      </c>
      <c r="L4" s="24">
        <f t="shared" ref="L4:L25" si="7">(K4-I4)/I4*100</f>
        <v>18.359057676685623</v>
      </c>
      <c r="M4" s="8">
        <f>M7+M11+M12+M13+M14</f>
        <v>239706</v>
      </c>
      <c r="N4" s="24">
        <f t="shared" ref="N4:N25" si="8">(M4-K4)/K4*100</f>
        <v>2.8251544269045983</v>
      </c>
      <c r="O4" s="8">
        <f>O7+O11+O12+O13+O14</f>
        <v>245291</v>
      </c>
      <c r="P4" s="24">
        <f t="shared" ref="P4:P25" si="9">(O4-M4)/M4*100</f>
        <v>2.3299375067791379</v>
      </c>
      <c r="Q4" s="8">
        <f>Q7+Q11+Q12+Q13+Q14</f>
        <v>239649</v>
      </c>
      <c r="R4" s="24">
        <f t="shared" ref="R4:R25" si="10">(Q4-O4)/O4*100</f>
        <v>-2.3001251574660304</v>
      </c>
      <c r="S4" s="8">
        <f>S7+S11+S12+S13+S14</f>
        <v>231655</v>
      </c>
      <c r="T4" s="24">
        <f t="shared" ref="T4:T25" si="11">(S4-Q4)/Q4*100</f>
        <v>-3.3357118118581761</v>
      </c>
      <c r="U4" s="8">
        <f>U7+U11+U12+U13+U14</f>
        <v>227970</v>
      </c>
      <c r="V4" s="24">
        <f t="shared" ref="V4:V25" si="12">(U4-S4)/S4*100</f>
        <v>-1.5907275905980875</v>
      </c>
      <c r="W4" s="8">
        <f>W7+W11+W12+W13+W14</f>
        <v>232045</v>
      </c>
      <c r="X4" s="24">
        <f t="shared" ref="X4:X25" si="13">(W4-U4)/U4*100</f>
        <v>1.7875159012150723</v>
      </c>
      <c r="Y4" s="9">
        <f>Y7+Y11+Y12+Y13+Y14</f>
        <v>240010</v>
      </c>
      <c r="Z4" s="24">
        <f t="shared" ref="Z4:Z25" si="14">(Y4-W4)/W4*100</f>
        <v>3.4325238639057081</v>
      </c>
      <c r="AA4" s="8">
        <f>AA7+AA11+AA12+AA13+AA14</f>
        <v>245876</v>
      </c>
      <c r="AB4" s="24">
        <f t="shared" ref="AB4:AB25" si="15">(AA4-Y4)/Y4*100</f>
        <v>2.4440648306320569</v>
      </c>
      <c r="AC4" s="8">
        <f>AC7+AC11+AC12+AC13+AC14</f>
        <v>248814</v>
      </c>
      <c r="AD4" s="24">
        <f t="shared" ref="AD4:AD25" si="16">(AC4-AA4)/AA4*100</f>
        <v>1.1949112560803006</v>
      </c>
      <c r="AE4" s="9">
        <f>AE7+AE11+AE12+AE13+AE14</f>
        <v>249108</v>
      </c>
      <c r="AF4" s="24">
        <f t="shared" ref="AF4:AF25" si="17">(AE4-AC4)/AC4*100</f>
        <v>0.11816055366659434</v>
      </c>
      <c r="AG4" s="8">
        <f>AG7+AG11+AG12+AG13+AG14</f>
        <v>249385</v>
      </c>
      <c r="AH4" s="24">
        <f t="shared" ref="AH4:AH25" si="18">(AG4-AE4)/AE4*100</f>
        <v>0.11119675000401431</v>
      </c>
      <c r="AI4" s="8">
        <f>AI7+AI11+AI12+AI13+AI14</f>
        <v>247469</v>
      </c>
      <c r="AJ4" s="24">
        <f t="shared" ref="AJ4:AJ25" si="19">(AI4-AG4)/AG4*100</f>
        <v>-0.76828999338372395</v>
      </c>
      <c r="AK4" s="10">
        <f>AK7+AK11+AK12+AK13+AK14</f>
        <v>239829</v>
      </c>
      <c r="AL4" s="20">
        <f t="shared" ref="AL4:AL25" si="20">(AK4-AI4)/AI4*100</f>
        <v>-3.0872553734003048</v>
      </c>
      <c r="AM4" s="10">
        <f>AM7+AM11+AM12+AM13+AM14</f>
        <v>232610</v>
      </c>
      <c r="AN4" s="20">
        <f t="shared" si="0"/>
        <v>-3.0100613353681167</v>
      </c>
      <c r="AO4" s="10">
        <f>AO7+AO11+AO12+AO13+AO14</f>
        <v>224492</v>
      </c>
      <c r="AP4" s="20">
        <f t="shared" si="1"/>
        <v>-3.4899617385323074</v>
      </c>
      <c r="AQ4" s="10">
        <f>AQ7+AQ11+AQ12+AQ13+AQ14</f>
        <v>211973</v>
      </c>
      <c r="AR4" s="20">
        <f t="shared" si="2"/>
        <v>-5.5765907025640109</v>
      </c>
    </row>
    <row r="5" spans="1:44" ht="21" customHeight="1" x14ac:dyDescent="0.2">
      <c r="A5" s="6" t="s">
        <v>28</v>
      </c>
      <c r="B5" s="7">
        <f>B9+B15+B16+B17+B18</f>
        <v>102102</v>
      </c>
      <c r="C5" s="8">
        <f>C9+C15+C16+C17+C18</f>
        <v>106269</v>
      </c>
      <c r="D5" s="24">
        <f t="shared" si="3"/>
        <v>4.0812129047423165</v>
      </c>
      <c r="E5" s="8">
        <f>E9+E15+E16+E17+E18</f>
        <v>110575</v>
      </c>
      <c r="F5" s="24">
        <f t="shared" si="4"/>
        <v>4.05198129275706</v>
      </c>
      <c r="G5" s="8">
        <f>G9+G15+G16+G17+G18</f>
        <v>111675</v>
      </c>
      <c r="H5" s="24">
        <f t="shared" si="5"/>
        <v>0.99479990956364461</v>
      </c>
      <c r="I5" s="8">
        <f>I9+I15+I16+I17+I18</f>
        <v>108971</v>
      </c>
      <c r="J5" s="24">
        <f t="shared" si="6"/>
        <v>-2.4213118423998212</v>
      </c>
      <c r="K5" s="8">
        <f>K9+K15+K16+K17+K18</f>
        <v>136775</v>
      </c>
      <c r="L5" s="24">
        <f t="shared" si="7"/>
        <v>25.515045287278266</v>
      </c>
      <c r="M5" s="8">
        <f>M9+M15+M16+M17+M18</f>
        <v>136548</v>
      </c>
      <c r="N5" s="24">
        <f t="shared" si="8"/>
        <v>-0.16596600255894717</v>
      </c>
      <c r="O5" s="8">
        <f>O9+O15+O16+O17+O18</f>
        <v>136670</v>
      </c>
      <c r="P5" s="24">
        <f t="shared" si="9"/>
        <v>8.9345871049008402E-2</v>
      </c>
      <c r="Q5" s="8">
        <f>Q9+Q15+Q16+Q17+Q18</f>
        <v>131547</v>
      </c>
      <c r="R5" s="24">
        <f t="shared" si="10"/>
        <v>-3.7484451598741497</v>
      </c>
      <c r="S5" s="8">
        <f>S9+S15+S16+S17+S18</f>
        <v>124219</v>
      </c>
      <c r="T5" s="24">
        <f t="shared" si="11"/>
        <v>-5.5706325495830384</v>
      </c>
      <c r="U5" s="8">
        <f>U9+U15+U16+U17+U18</f>
        <v>118464</v>
      </c>
      <c r="V5" s="24">
        <f t="shared" si="12"/>
        <v>-4.6329466506734072</v>
      </c>
      <c r="W5" s="8">
        <f>W9+W15+W16+W17+W18</f>
        <v>118386</v>
      </c>
      <c r="X5" s="24">
        <f t="shared" si="13"/>
        <v>-6.584278768233387E-2</v>
      </c>
      <c r="Y5" s="9">
        <f>Y9+Y15+Y16+Y17+Y18</f>
        <v>121433</v>
      </c>
      <c r="Z5" s="24">
        <f t="shared" si="14"/>
        <v>2.5737840623046644</v>
      </c>
      <c r="AA5" s="8">
        <f>AA9+AA15+AA16+AA17+AA18</f>
        <v>122939</v>
      </c>
      <c r="AB5" s="24">
        <f t="shared" si="15"/>
        <v>1.240190063656502</v>
      </c>
      <c r="AC5" s="8">
        <f>AC9+AC15+AC16+AC17+AC18</f>
        <v>121502</v>
      </c>
      <c r="AD5" s="24">
        <f t="shared" si="16"/>
        <v>-1.1688723675969384</v>
      </c>
      <c r="AE5" s="9">
        <f>AE9+AE15+AE16+AE17+AE18</f>
        <v>119604</v>
      </c>
      <c r="AF5" s="24">
        <f t="shared" si="17"/>
        <v>-1.5621142038814175</v>
      </c>
      <c r="AG5" s="8">
        <f>AG9+AG15+AG16+AG17+AG18</f>
        <v>116686</v>
      </c>
      <c r="AH5" s="24">
        <f t="shared" si="18"/>
        <v>-2.4397177351928026</v>
      </c>
      <c r="AI5" s="8">
        <f>AI9+AI15+AI16+AI17+AI18</f>
        <v>113177</v>
      </c>
      <c r="AJ5" s="24">
        <f t="shared" si="19"/>
        <v>-3.0072159470716282</v>
      </c>
      <c r="AK5" s="10">
        <f>AK9+AK15+AK16+AK17+AK18</f>
        <v>108737</v>
      </c>
      <c r="AL5" s="20">
        <f t="shared" si="20"/>
        <v>-3.9230585719713371</v>
      </c>
      <c r="AM5" s="10">
        <f>AM9+AM15+AM16+AM17+AM18</f>
        <v>104320</v>
      </c>
      <c r="AN5" s="20">
        <f t="shared" si="0"/>
        <v>-4.0620947791460127</v>
      </c>
      <c r="AO5" s="10">
        <f>AO9+AO15+AO16+AO17+AO18</f>
        <v>99193</v>
      </c>
      <c r="AP5" s="20">
        <f t="shared" si="1"/>
        <v>-4.9146855828220852</v>
      </c>
      <c r="AQ5" s="10">
        <f>AQ9+AQ15+AQ16+AQ17+AQ18</f>
        <v>92272</v>
      </c>
      <c r="AR5" s="20">
        <f t="shared" si="2"/>
        <v>-6.9773068664119444</v>
      </c>
    </row>
    <row r="6" spans="1:44" ht="21" customHeight="1" x14ac:dyDescent="0.2">
      <c r="A6" s="6" t="s">
        <v>29</v>
      </c>
      <c r="B6" s="7">
        <f>B8+B10+B19+B20+B21+B22+B23+B24+B25</f>
        <v>162395</v>
      </c>
      <c r="C6" s="8">
        <f>C8+C10+C19+C20+C21+C22+C23+C24+C25</f>
        <v>172439</v>
      </c>
      <c r="D6" s="24">
        <f t="shared" si="3"/>
        <v>6.1849194864373906</v>
      </c>
      <c r="E6" s="8">
        <f>E8+E10+E19+E20+E21+E22+E23+E24+E25</f>
        <v>179271</v>
      </c>
      <c r="F6" s="24">
        <f t="shared" si="4"/>
        <v>3.9619807584131204</v>
      </c>
      <c r="G6" s="8">
        <f>G8+G10+G19+G20+G21+G22+G23+G24+G25</f>
        <v>178909</v>
      </c>
      <c r="H6" s="24">
        <f t="shared" si="5"/>
        <v>-0.20192892325027473</v>
      </c>
      <c r="I6" s="8">
        <f>I8+I10+I19+I20+I21+I22+I23+I24+I25</f>
        <v>178459</v>
      </c>
      <c r="J6" s="24">
        <f t="shared" si="6"/>
        <v>-0.25152451805107623</v>
      </c>
      <c r="K6" s="8">
        <f>K8+K10+K19+K20+K21+K22+K23+K24+K25</f>
        <v>217711</v>
      </c>
      <c r="L6" s="24">
        <f t="shared" si="7"/>
        <v>21.994968031872865</v>
      </c>
      <c r="M6" s="8">
        <f>M8+M10+M19+M20+M21+M22+M23+M24+M25</f>
        <v>223923</v>
      </c>
      <c r="N6" s="24">
        <f t="shared" si="8"/>
        <v>2.8533239018699099</v>
      </c>
      <c r="O6" s="8">
        <f>O8+O10+O19+O20+O21+O22+O23+O24+O25</f>
        <v>232298</v>
      </c>
      <c r="P6" s="24">
        <f t="shared" si="9"/>
        <v>3.7401249536671086</v>
      </c>
      <c r="Q6" s="8">
        <f>Q8+Q10+Q19+Q20+Q21+Q22+Q23+Q24+Q25</f>
        <v>227939</v>
      </c>
      <c r="R6" s="24">
        <f t="shared" si="10"/>
        <v>-1.8764690182438075</v>
      </c>
      <c r="S6" s="8">
        <f>S8+S10+S19+S20+S21+S22+S23+S24+S25</f>
        <v>223979</v>
      </c>
      <c r="T6" s="24">
        <f t="shared" si="11"/>
        <v>-1.7373069110595378</v>
      </c>
      <c r="U6" s="8">
        <f>U8+U10+U19+U20+U21+U22+U23+U24+U25</f>
        <v>222343</v>
      </c>
      <c r="V6" s="24">
        <f t="shared" si="12"/>
        <v>-0.73042562025904212</v>
      </c>
      <c r="W6" s="8">
        <f>W8+W10+W19+W20+W21+W22+W23+W24+W25</f>
        <v>230880</v>
      </c>
      <c r="X6" s="24">
        <f t="shared" si="13"/>
        <v>3.839563197402212</v>
      </c>
      <c r="Y6" s="9">
        <f>Y8+Y10+Y19+Y20+Y21+Y22+Y23+Y24+Y25</f>
        <v>242778</v>
      </c>
      <c r="Z6" s="24">
        <f t="shared" si="14"/>
        <v>5.1533264033264032</v>
      </c>
      <c r="AA6" s="8">
        <f>AA8+AA10+AA19+AA20+AA21+AA22+AA23+AA24+AA25</f>
        <v>247209</v>
      </c>
      <c r="AB6" s="24">
        <f t="shared" si="15"/>
        <v>1.8251241875293478</v>
      </c>
      <c r="AC6" s="8">
        <f>AC8+AC10+AC19+AC20+AC21+AC22+AC23+AC24+AC25</f>
        <v>245406</v>
      </c>
      <c r="AD6" s="24">
        <f t="shared" si="16"/>
        <v>-0.7293423783114692</v>
      </c>
      <c r="AE6" s="9">
        <f>AE8+AE10+AE19+AE20+AE21+AE22+AE23+AE24+AE25</f>
        <v>246217</v>
      </c>
      <c r="AF6" s="24">
        <f t="shared" si="17"/>
        <v>0.33047276757699484</v>
      </c>
      <c r="AG6" s="8">
        <f>AG8+AG10+AG19+AG20+AG21+AG22+AG23+AG24+AG25</f>
        <v>247218</v>
      </c>
      <c r="AH6" s="24">
        <f t="shared" si="18"/>
        <v>0.40655194401686318</v>
      </c>
      <c r="AI6" s="8">
        <f>AI8+AI10+AI19+AI20+AI21+AI22+AI23+AI24+AI25</f>
        <v>246366</v>
      </c>
      <c r="AJ6" s="24">
        <f t="shared" si="19"/>
        <v>-0.34463509938596704</v>
      </c>
      <c r="AK6" s="5">
        <f>AK8+AK10+AK19+AK20+AK21+AK22+AK23+AK24+AK25</f>
        <v>240101</v>
      </c>
      <c r="AL6" s="20">
        <f t="shared" si="20"/>
        <v>-2.5429645324436003</v>
      </c>
      <c r="AM6" s="5">
        <f>AM8+AM10+AM19+AM20+AM21+AM22+AM23+AM24+AM25</f>
        <v>236511</v>
      </c>
      <c r="AN6" s="20">
        <f t="shared" si="0"/>
        <v>-1.4952041016072404</v>
      </c>
      <c r="AO6" s="5">
        <f>AO8+AO10+AO19+AO20+AO21+AO22+AO23+AO24+AO25</f>
        <v>229722</v>
      </c>
      <c r="AP6" s="20">
        <f t="shared" si="1"/>
        <v>-2.8704795971434733</v>
      </c>
      <c r="AQ6" s="5">
        <f>AQ8+AQ10+AQ19+AQ20+AQ21+AQ22+AQ23+AQ24+AQ25</f>
        <v>219487</v>
      </c>
      <c r="AR6" s="20">
        <f t="shared" si="2"/>
        <v>-4.4553852047257116</v>
      </c>
    </row>
    <row r="7" spans="1:44" ht="21" customHeight="1" x14ac:dyDescent="0.2">
      <c r="A7" s="6" t="s">
        <v>30</v>
      </c>
      <c r="B7" s="11">
        <v>130050</v>
      </c>
      <c r="C7" s="12">
        <v>132555</v>
      </c>
      <c r="D7" s="24">
        <f t="shared" si="3"/>
        <v>1.9261822376009228</v>
      </c>
      <c r="E7" s="12">
        <v>136874</v>
      </c>
      <c r="F7" s="24">
        <f t="shared" si="4"/>
        <v>3.258270152012372</v>
      </c>
      <c r="G7" s="12">
        <v>139185</v>
      </c>
      <c r="H7" s="24">
        <f t="shared" si="5"/>
        <v>1.6884141619299502</v>
      </c>
      <c r="I7" s="12">
        <v>137367</v>
      </c>
      <c r="J7" s="24">
        <f t="shared" si="6"/>
        <v>-1.3061752344002586</v>
      </c>
      <c r="K7" s="12">
        <v>163275</v>
      </c>
      <c r="L7" s="24">
        <f t="shared" si="7"/>
        <v>18.860424992902225</v>
      </c>
      <c r="M7" s="12">
        <v>168463</v>
      </c>
      <c r="N7" s="24">
        <f t="shared" si="8"/>
        <v>3.1774613382330426</v>
      </c>
      <c r="O7" s="12">
        <v>174017</v>
      </c>
      <c r="P7" s="24">
        <f t="shared" si="9"/>
        <v>3.2968663742186708</v>
      </c>
      <c r="Q7" s="12">
        <v>170731</v>
      </c>
      <c r="R7" s="24">
        <f t="shared" si="10"/>
        <v>-1.8883212559692446</v>
      </c>
      <c r="S7" s="12">
        <v>168104</v>
      </c>
      <c r="T7" s="24">
        <f t="shared" si="11"/>
        <v>-1.5386778030937556</v>
      </c>
      <c r="U7" s="8">
        <v>169176</v>
      </c>
      <c r="V7" s="24">
        <f t="shared" si="12"/>
        <v>0.63770047113691519</v>
      </c>
      <c r="W7" s="8">
        <v>176182</v>
      </c>
      <c r="X7" s="24">
        <f t="shared" si="13"/>
        <v>4.1412493497895682</v>
      </c>
      <c r="Y7" s="13">
        <v>184601</v>
      </c>
      <c r="Z7" s="24">
        <f t="shared" si="14"/>
        <v>4.7785812398542422</v>
      </c>
      <c r="AA7" s="8">
        <v>190836</v>
      </c>
      <c r="AB7" s="24">
        <f t="shared" si="15"/>
        <v>3.3775548344808533</v>
      </c>
      <c r="AC7" s="8">
        <v>195707</v>
      </c>
      <c r="AD7" s="24">
        <f t="shared" si="16"/>
        <v>2.5524534154981242</v>
      </c>
      <c r="AE7" s="13">
        <v>197959</v>
      </c>
      <c r="AF7" s="24">
        <f t="shared" si="17"/>
        <v>1.150699770575401</v>
      </c>
      <c r="AG7" s="8">
        <v>200744</v>
      </c>
      <c r="AH7" s="24">
        <f t="shared" si="18"/>
        <v>1.4068569754343072</v>
      </c>
      <c r="AI7" s="14">
        <v>201740</v>
      </c>
      <c r="AJ7" s="24">
        <f t="shared" si="19"/>
        <v>0.49615430598174787</v>
      </c>
      <c r="AK7" s="15">
        <v>197449</v>
      </c>
      <c r="AL7" s="21">
        <f t="shared" si="20"/>
        <v>-2.1269951422623179</v>
      </c>
      <c r="AM7" s="15">
        <v>193717</v>
      </c>
      <c r="AN7" s="21">
        <f>(AM7-AK7)/AK7*100</f>
        <v>-1.8901083317717486</v>
      </c>
      <c r="AO7" s="15">
        <v>188465</v>
      </c>
      <c r="AP7" s="21">
        <f t="shared" si="1"/>
        <v>-2.711171451137484</v>
      </c>
      <c r="AQ7" s="15">
        <v>179366</v>
      </c>
      <c r="AR7" s="21">
        <f t="shared" si="2"/>
        <v>-4.8279521396545784</v>
      </c>
    </row>
    <row r="8" spans="1:44" ht="21" customHeight="1" x14ac:dyDescent="0.2">
      <c r="A8" s="6" t="s">
        <v>31</v>
      </c>
      <c r="B8" s="11">
        <v>64890</v>
      </c>
      <c r="C8" s="12">
        <v>72226</v>
      </c>
      <c r="D8" s="24">
        <f t="shared" si="3"/>
        <v>11.305285868392664</v>
      </c>
      <c r="E8" s="12">
        <v>77256</v>
      </c>
      <c r="F8" s="24">
        <f t="shared" si="4"/>
        <v>6.964251100711655</v>
      </c>
      <c r="G8" s="12">
        <v>78063</v>
      </c>
      <c r="H8" s="24">
        <f t="shared" si="5"/>
        <v>1.0445790618204411</v>
      </c>
      <c r="I8" s="12">
        <v>79333</v>
      </c>
      <c r="J8" s="24">
        <f t="shared" si="6"/>
        <v>1.626891100777577</v>
      </c>
      <c r="K8" s="12">
        <v>96328</v>
      </c>
      <c r="L8" s="24">
        <f t="shared" si="7"/>
        <v>21.422358917474444</v>
      </c>
      <c r="M8" s="12">
        <v>100382</v>
      </c>
      <c r="N8" s="24">
        <f t="shared" si="8"/>
        <v>4.2085374968856408</v>
      </c>
      <c r="O8" s="12">
        <v>107157</v>
      </c>
      <c r="P8" s="24">
        <f t="shared" si="9"/>
        <v>6.7492179872885583</v>
      </c>
      <c r="Q8" s="12">
        <v>108583</v>
      </c>
      <c r="R8" s="24">
        <f t="shared" si="10"/>
        <v>1.3307576733204551</v>
      </c>
      <c r="S8" s="12">
        <v>112352</v>
      </c>
      <c r="T8" s="24">
        <f t="shared" si="11"/>
        <v>3.4710774246429001</v>
      </c>
      <c r="U8" s="8">
        <v>117056</v>
      </c>
      <c r="V8" s="24">
        <f t="shared" si="12"/>
        <v>4.186841355739106</v>
      </c>
      <c r="W8" s="8">
        <v>126523</v>
      </c>
      <c r="X8" s="24">
        <f t="shared" si="13"/>
        <v>8.087582012028431</v>
      </c>
      <c r="Y8" s="13">
        <v>136053</v>
      </c>
      <c r="Z8" s="24">
        <f t="shared" si="14"/>
        <v>7.5322273420642887</v>
      </c>
      <c r="AA8" s="8">
        <v>140615</v>
      </c>
      <c r="AB8" s="24">
        <f t="shared" si="15"/>
        <v>3.3531050399476672</v>
      </c>
      <c r="AC8" s="8">
        <v>140503</v>
      </c>
      <c r="AD8" s="24">
        <f t="shared" si="16"/>
        <v>-7.9650108452156601E-2</v>
      </c>
      <c r="AE8" s="13">
        <v>143856</v>
      </c>
      <c r="AF8" s="24">
        <f t="shared" si="17"/>
        <v>2.3864259126139657</v>
      </c>
      <c r="AG8" s="8">
        <v>147837</v>
      </c>
      <c r="AH8" s="24">
        <f t="shared" si="18"/>
        <v>2.7673506840173507</v>
      </c>
      <c r="AI8" s="14">
        <v>149584</v>
      </c>
      <c r="AJ8" s="24">
        <f t="shared" si="19"/>
        <v>1.1817068798744563</v>
      </c>
      <c r="AK8" s="15">
        <v>148271</v>
      </c>
      <c r="AL8" s="21">
        <f t="shared" si="20"/>
        <v>-0.87776767568723923</v>
      </c>
      <c r="AM8" s="15">
        <v>149313</v>
      </c>
      <c r="AN8" s="21">
        <f t="shared" si="0"/>
        <v>0.702767230274295</v>
      </c>
      <c r="AO8" s="15">
        <v>147317</v>
      </c>
      <c r="AP8" s="21">
        <f t="shared" si="1"/>
        <v>-1.3367891610241571</v>
      </c>
      <c r="AQ8" s="15">
        <v>143246</v>
      </c>
      <c r="AR8" s="21">
        <f t="shared" si="2"/>
        <v>-2.7634285248817179</v>
      </c>
    </row>
    <row r="9" spans="1:44" ht="21" customHeight="1" x14ac:dyDescent="0.2">
      <c r="A9" s="6" t="s">
        <v>32</v>
      </c>
      <c r="B9" s="7">
        <v>41824</v>
      </c>
      <c r="C9" s="8">
        <v>44274</v>
      </c>
      <c r="D9" s="24">
        <f t="shared" si="3"/>
        <v>5.85788064269319</v>
      </c>
      <c r="E9" s="8">
        <v>46240</v>
      </c>
      <c r="F9" s="24">
        <f t="shared" si="4"/>
        <v>4.4405294303654514</v>
      </c>
      <c r="G9" s="8">
        <v>48118</v>
      </c>
      <c r="H9" s="24">
        <f t="shared" si="5"/>
        <v>4.0614186851211072</v>
      </c>
      <c r="I9" s="12">
        <v>46738</v>
      </c>
      <c r="J9" s="24">
        <f t="shared" si="6"/>
        <v>-2.86794962384139</v>
      </c>
      <c r="K9" s="8">
        <v>58015</v>
      </c>
      <c r="L9" s="24">
        <f t="shared" si="7"/>
        <v>24.128118447515938</v>
      </c>
      <c r="M9" s="8">
        <v>58113</v>
      </c>
      <c r="N9" s="24">
        <f t="shared" si="8"/>
        <v>0.1689218305610618</v>
      </c>
      <c r="O9" s="8">
        <v>59078</v>
      </c>
      <c r="P9" s="24">
        <f t="shared" si="9"/>
        <v>1.6605578786158002</v>
      </c>
      <c r="Q9" s="8">
        <v>57862</v>
      </c>
      <c r="R9" s="24">
        <f t="shared" si="10"/>
        <v>-2.0582958123159214</v>
      </c>
      <c r="S9" s="8">
        <v>55691</v>
      </c>
      <c r="T9" s="24">
        <f t="shared" si="11"/>
        <v>-3.7520306937195396</v>
      </c>
      <c r="U9" s="8">
        <v>54740</v>
      </c>
      <c r="V9" s="24">
        <f t="shared" si="12"/>
        <v>-1.707636781526638</v>
      </c>
      <c r="W9" s="8">
        <v>55709</v>
      </c>
      <c r="X9" s="24">
        <f t="shared" si="13"/>
        <v>1.7701863354037266</v>
      </c>
      <c r="Y9" s="13">
        <v>57252</v>
      </c>
      <c r="Z9" s="24">
        <f t="shared" si="14"/>
        <v>2.7697499506363426</v>
      </c>
      <c r="AA9" s="8">
        <v>57306</v>
      </c>
      <c r="AB9" s="24">
        <f t="shared" si="15"/>
        <v>9.4319849088241453E-2</v>
      </c>
      <c r="AC9" s="8">
        <v>56602</v>
      </c>
      <c r="AD9" s="24">
        <f t="shared" si="16"/>
        <v>-1.2284926534743308</v>
      </c>
      <c r="AE9" s="13">
        <v>55669</v>
      </c>
      <c r="AF9" s="24">
        <f t="shared" si="17"/>
        <v>-1.6483516483516485</v>
      </c>
      <c r="AG9" s="8">
        <v>54027</v>
      </c>
      <c r="AH9" s="24">
        <f t="shared" si="18"/>
        <v>-2.949576963839839</v>
      </c>
      <c r="AI9" s="14">
        <v>52592</v>
      </c>
      <c r="AJ9" s="24">
        <f>(AI9-AG9)/AG9*100</f>
        <v>-2.6560793677235459</v>
      </c>
      <c r="AK9" s="5">
        <v>50720</v>
      </c>
      <c r="AL9" s="22">
        <f t="shared" si="20"/>
        <v>-3.5594767264983269</v>
      </c>
      <c r="AM9" s="5">
        <v>49044</v>
      </c>
      <c r="AN9" s="22">
        <f t="shared" si="0"/>
        <v>-3.3044164037854888</v>
      </c>
      <c r="AO9" s="5">
        <v>46485</v>
      </c>
      <c r="AP9" s="22">
        <f t="shared" si="1"/>
        <v>-5.2177636408123318</v>
      </c>
      <c r="AQ9" s="5">
        <v>43251</v>
      </c>
      <c r="AR9" s="22">
        <f t="shared" si="2"/>
        <v>-6.9570829299774122</v>
      </c>
    </row>
    <row r="10" spans="1:44" ht="21" customHeight="1" x14ac:dyDescent="0.2">
      <c r="A10" s="6" t="s">
        <v>33</v>
      </c>
      <c r="B10" s="7">
        <v>21199</v>
      </c>
      <c r="C10" s="8">
        <v>23550</v>
      </c>
      <c r="D10" s="24">
        <f t="shared" si="3"/>
        <v>11.090145761592527</v>
      </c>
      <c r="E10" s="8">
        <v>24267</v>
      </c>
      <c r="F10" s="24">
        <f t="shared" si="4"/>
        <v>3.0445859872611463</v>
      </c>
      <c r="G10" s="8">
        <v>22969</v>
      </c>
      <c r="H10" s="24">
        <f t="shared" si="5"/>
        <v>-5.348827625994149</v>
      </c>
      <c r="I10" s="12">
        <v>22386</v>
      </c>
      <c r="J10" s="24">
        <f t="shared" si="6"/>
        <v>-2.5382036658104399</v>
      </c>
      <c r="K10" s="8">
        <v>29506</v>
      </c>
      <c r="L10" s="24">
        <f t="shared" si="7"/>
        <v>31.805592781202535</v>
      </c>
      <c r="M10" s="8">
        <v>29746</v>
      </c>
      <c r="N10" s="24">
        <f t="shared" si="8"/>
        <v>0.81339388598929041</v>
      </c>
      <c r="O10" s="8">
        <v>33256</v>
      </c>
      <c r="P10" s="24">
        <f t="shared" si="9"/>
        <v>11.799905869696765</v>
      </c>
      <c r="Q10" s="8">
        <v>32714</v>
      </c>
      <c r="R10" s="24">
        <f t="shared" si="10"/>
        <v>-1.6297810921337503</v>
      </c>
      <c r="S10" s="8">
        <v>32846</v>
      </c>
      <c r="T10" s="24">
        <f t="shared" si="11"/>
        <v>0.40349697377269672</v>
      </c>
      <c r="U10" s="8">
        <v>34145</v>
      </c>
      <c r="V10" s="24">
        <f t="shared" si="12"/>
        <v>3.9548194605126956</v>
      </c>
      <c r="W10" s="8">
        <v>35821</v>
      </c>
      <c r="X10" s="24">
        <f t="shared" si="13"/>
        <v>4.9084785473715042</v>
      </c>
      <c r="Y10" s="13">
        <v>37278</v>
      </c>
      <c r="Z10" s="24">
        <f t="shared" si="14"/>
        <v>4.0674464699477966</v>
      </c>
      <c r="AA10" s="8">
        <v>37351</v>
      </c>
      <c r="AB10" s="24">
        <f t="shared" si="15"/>
        <v>0.19582595632812919</v>
      </c>
      <c r="AC10" s="8">
        <v>37282</v>
      </c>
      <c r="AD10" s="24">
        <f t="shared" si="16"/>
        <v>-0.18473400979893442</v>
      </c>
      <c r="AE10" s="13">
        <v>37365</v>
      </c>
      <c r="AF10" s="24">
        <f t="shared" si="17"/>
        <v>0.22262754144090985</v>
      </c>
      <c r="AG10" s="8">
        <v>36843</v>
      </c>
      <c r="AH10" s="24">
        <f t="shared" si="18"/>
        <v>-1.3970293054997993</v>
      </c>
      <c r="AI10" s="14">
        <v>36459</v>
      </c>
      <c r="AJ10" s="24">
        <f t="shared" si="19"/>
        <v>-1.042260402247374</v>
      </c>
      <c r="AK10" s="15">
        <v>35259</v>
      </c>
      <c r="AL10" s="21">
        <f t="shared" si="20"/>
        <v>-3.2913683864066483</v>
      </c>
      <c r="AM10" s="15">
        <v>34174</v>
      </c>
      <c r="AN10" s="21">
        <f t="shared" si="0"/>
        <v>-3.0772285090331546</v>
      </c>
      <c r="AO10" s="15">
        <v>32740</v>
      </c>
      <c r="AP10" s="21">
        <f t="shared" si="1"/>
        <v>-4.196172528823082</v>
      </c>
      <c r="AQ10" s="15">
        <v>31059</v>
      </c>
      <c r="AR10" s="21">
        <f t="shared" si="2"/>
        <v>-5.1343921808185708</v>
      </c>
    </row>
    <row r="11" spans="1:44" ht="21" customHeight="1" x14ac:dyDescent="0.2">
      <c r="A11" s="6" t="s">
        <v>34</v>
      </c>
      <c r="B11" s="7">
        <v>17121</v>
      </c>
      <c r="C11" s="8">
        <v>17364</v>
      </c>
      <c r="D11" s="24">
        <f t="shared" si="3"/>
        <v>1.4193096197652006</v>
      </c>
      <c r="E11" s="8">
        <v>17672</v>
      </c>
      <c r="F11" s="24">
        <f t="shared" si="4"/>
        <v>1.7737848422022577</v>
      </c>
      <c r="G11" s="8">
        <v>17300</v>
      </c>
      <c r="H11" s="24">
        <f t="shared" si="5"/>
        <v>-2.1050248981439568</v>
      </c>
      <c r="I11" s="12">
        <v>16474</v>
      </c>
      <c r="J11" s="24">
        <f t="shared" si="6"/>
        <v>-4.7745664739884388</v>
      </c>
      <c r="K11" s="8">
        <v>20225</v>
      </c>
      <c r="L11" s="24">
        <f t="shared" si="7"/>
        <v>22.769212091780989</v>
      </c>
      <c r="M11" s="8">
        <v>20519</v>
      </c>
      <c r="N11" s="24">
        <f t="shared" si="8"/>
        <v>1.4536464771322621</v>
      </c>
      <c r="O11" s="8">
        <v>20460</v>
      </c>
      <c r="P11" s="24">
        <f t="shared" si="9"/>
        <v>-0.28753837906330715</v>
      </c>
      <c r="Q11" s="8">
        <v>19350</v>
      </c>
      <c r="R11" s="24">
        <f t="shared" si="10"/>
        <v>-5.4252199413489732</v>
      </c>
      <c r="S11" s="8">
        <v>18004</v>
      </c>
      <c r="T11" s="24">
        <f t="shared" si="11"/>
        <v>-6.9560723514211888</v>
      </c>
      <c r="U11" s="8">
        <v>16817</v>
      </c>
      <c r="V11" s="24">
        <f t="shared" si="12"/>
        <v>-6.5929793379249046</v>
      </c>
      <c r="W11" s="8">
        <v>16063</v>
      </c>
      <c r="X11" s="24">
        <f t="shared" si="13"/>
        <v>-4.4835583040970448</v>
      </c>
      <c r="Y11" s="13">
        <v>15969</v>
      </c>
      <c r="Z11" s="24">
        <f t="shared" si="14"/>
        <v>-0.58519579157069046</v>
      </c>
      <c r="AA11" s="8">
        <v>15944</v>
      </c>
      <c r="AB11" s="24">
        <f t="shared" si="15"/>
        <v>-0.15655332206149414</v>
      </c>
      <c r="AC11" s="8">
        <v>15342</v>
      </c>
      <c r="AD11" s="24">
        <f t="shared" si="16"/>
        <v>-3.7757150025087811</v>
      </c>
      <c r="AE11" s="13">
        <v>14713</v>
      </c>
      <c r="AF11" s="24">
        <f t="shared" si="17"/>
        <v>-4.0998566027897274</v>
      </c>
      <c r="AG11" s="8">
        <v>14015</v>
      </c>
      <c r="AH11" s="24">
        <f t="shared" si="18"/>
        <v>-4.7441038537347922</v>
      </c>
      <c r="AI11" s="8">
        <v>13270</v>
      </c>
      <c r="AJ11" s="24">
        <f t="shared" si="19"/>
        <v>-5.3157331430610064</v>
      </c>
      <c r="AK11" s="15">
        <v>12362</v>
      </c>
      <c r="AL11" s="21">
        <f t="shared" si="20"/>
        <v>-6.8425018839487564</v>
      </c>
      <c r="AM11" s="15">
        <v>11485</v>
      </c>
      <c r="AN11" s="21">
        <f t="shared" si="0"/>
        <v>-7.094321307231839</v>
      </c>
      <c r="AO11" s="15">
        <v>10799</v>
      </c>
      <c r="AP11" s="21">
        <f t="shared" si="1"/>
        <v>-5.973008271658685</v>
      </c>
      <c r="AQ11" s="15">
        <v>10113</v>
      </c>
      <c r="AR11" s="21">
        <f t="shared" si="2"/>
        <v>-6.3524400407445132</v>
      </c>
    </row>
    <row r="12" spans="1:44" ht="21" customHeight="1" x14ac:dyDescent="0.2">
      <c r="A12" s="6" t="s">
        <v>35</v>
      </c>
      <c r="B12" s="7">
        <v>8905</v>
      </c>
      <c r="C12" s="8">
        <v>8674</v>
      </c>
      <c r="D12" s="24">
        <f t="shared" si="3"/>
        <v>-2.5940482874789441</v>
      </c>
      <c r="E12" s="8">
        <v>8681</v>
      </c>
      <c r="F12" s="24">
        <f t="shared" si="4"/>
        <v>8.0700945353931297E-2</v>
      </c>
      <c r="G12" s="8">
        <v>8466</v>
      </c>
      <c r="H12" s="24">
        <f t="shared" si="5"/>
        <v>-2.47667319433245</v>
      </c>
      <c r="I12" s="12">
        <v>8399</v>
      </c>
      <c r="J12" s="24">
        <f t="shared" si="6"/>
        <v>-0.79140089770848088</v>
      </c>
      <c r="K12" s="8">
        <v>9211</v>
      </c>
      <c r="L12" s="24">
        <f t="shared" si="7"/>
        <v>9.6678175973330163</v>
      </c>
      <c r="M12" s="8">
        <v>9594</v>
      </c>
      <c r="N12" s="24">
        <f t="shared" si="8"/>
        <v>4.1580718705895121</v>
      </c>
      <c r="O12" s="8">
        <v>9522</v>
      </c>
      <c r="P12" s="24">
        <f t="shared" si="9"/>
        <v>-0.75046904315196994</v>
      </c>
      <c r="Q12" s="8">
        <v>9616</v>
      </c>
      <c r="R12" s="24">
        <f t="shared" si="10"/>
        <v>0.98718756563747123</v>
      </c>
      <c r="S12" s="8">
        <v>8455</v>
      </c>
      <c r="T12" s="24">
        <f t="shared" si="11"/>
        <v>-12.073627287853578</v>
      </c>
      <c r="U12" s="8">
        <v>7443</v>
      </c>
      <c r="V12" s="24">
        <f t="shared" si="12"/>
        <v>-11.969248965109403</v>
      </c>
      <c r="W12" s="8">
        <v>6989</v>
      </c>
      <c r="X12" s="24">
        <f t="shared" si="13"/>
        <v>-6.0996909848179497</v>
      </c>
      <c r="Y12" s="13">
        <v>6633</v>
      </c>
      <c r="Z12" s="24">
        <f t="shared" si="14"/>
        <v>-5.0937187008155673</v>
      </c>
      <c r="AA12" s="8">
        <v>6337</v>
      </c>
      <c r="AB12" s="24">
        <f t="shared" si="15"/>
        <v>-4.462535805819388</v>
      </c>
      <c r="AC12" s="8">
        <v>6004</v>
      </c>
      <c r="AD12" s="24">
        <f t="shared" si="16"/>
        <v>-5.2548524538425125</v>
      </c>
      <c r="AE12" s="13">
        <v>5548</v>
      </c>
      <c r="AF12" s="24">
        <f t="shared" si="17"/>
        <v>-7.59493670886076</v>
      </c>
      <c r="AG12" s="8">
        <v>4998</v>
      </c>
      <c r="AH12" s="24">
        <f t="shared" si="18"/>
        <v>-9.9134823359769282</v>
      </c>
      <c r="AI12" s="8">
        <v>4378</v>
      </c>
      <c r="AJ12" s="24">
        <f t="shared" si="19"/>
        <v>-12.404961984793918</v>
      </c>
      <c r="AK12" s="15">
        <v>3873</v>
      </c>
      <c r="AL12" s="21">
        <f t="shared" si="20"/>
        <v>-11.534947464595707</v>
      </c>
      <c r="AM12" s="15">
        <v>3269</v>
      </c>
      <c r="AN12" s="21">
        <f t="shared" si="0"/>
        <v>-15.595145881745417</v>
      </c>
      <c r="AO12" s="15">
        <v>2864</v>
      </c>
      <c r="AP12" s="21">
        <f t="shared" si="1"/>
        <v>-12.389109819516673</v>
      </c>
      <c r="AQ12" s="15">
        <v>2337</v>
      </c>
      <c r="AR12" s="21">
        <f t="shared" si="2"/>
        <v>-18.400837988826815</v>
      </c>
    </row>
    <row r="13" spans="1:44" ht="21" customHeight="1" x14ac:dyDescent="0.2">
      <c r="A13" s="6" t="s">
        <v>36</v>
      </c>
      <c r="B13" s="7">
        <v>12014</v>
      </c>
      <c r="C13" s="8">
        <v>12585</v>
      </c>
      <c r="D13" s="24">
        <f t="shared" si="3"/>
        <v>4.7527884135175631</v>
      </c>
      <c r="E13" s="8">
        <v>12973</v>
      </c>
      <c r="F13" s="24">
        <f t="shared" si="4"/>
        <v>3.0830353595550259</v>
      </c>
      <c r="G13" s="8">
        <v>12651</v>
      </c>
      <c r="H13" s="24">
        <f t="shared" si="5"/>
        <v>-2.4820781623371619</v>
      </c>
      <c r="I13" s="12">
        <v>12512</v>
      </c>
      <c r="J13" s="24">
        <f t="shared" si="6"/>
        <v>-1.0987273733301715</v>
      </c>
      <c r="K13" s="8">
        <v>14042</v>
      </c>
      <c r="L13" s="24">
        <f t="shared" si="7"/>
        <v>12.228260869565217</v>
      </c>
      <c r="M13" s="8">
        <v>14472</v>
      </c>
      <c r="N13" s="24">
        <f t="shared" si="8"/>
        <v>3.0622418458908984</v>
      </c>
      <c r="O13" s="8">
        <v>14643</v>
      </c>
      <c r="P13" s="24">
        <f t="shared" si="9"/>
        <v>1.1815920398009949</v>
      </c>
      <c r="Q13" s="8">
        <v>14390</v>
      </c>
      <c r="R13" s="24">
        <f t="shared" si="10"/>
        <v>-1.7277880215802774</v>
      </c>
      <c r="S13" s="8">
        <v>13383</v>
      </c>
      <c r="T13" s="24">
        <f t="shared" si="11"/>
        <v>-6.9979152189020146</v>
      </c>
      <c r="U13" s="8">
        <v>12392</v>
      </c>
      <c r="V13" s="24">
        <f t="shared" si="12"/>
        <v>-7.4049166853470823</v>
      </c>
      <c r="W13" s="8">
        <v>11650</v>
      </c>
      <c r="X13" s="24">
        <f t="shared" si="13"/>
        <v>-5.9877340219496453</v>
      </c>
      <c r="Y13" s="9">
        <v>11504</v>
      </c>
      <c r="Z13" s="24">
        <f t="shared" si="14"/>
        <v>-1.2532188841201717</v>
      </c>
      <c r="AA13" s="8">
        <v>11199</v>
      </c>
      <c r="AB13" s="24">
        <f t="shared" si="15"/>
        <v>-2.6512517385257302</v>
      </c>
      <c r="AC13" s="8">
        <v>10670</v>
      </c>
      <c r="AD13" s="24">
        <f t="shared" si="16"/>
        <v>-4.7236360389320478</v>
      </c>
      <c r="AE13" s="9">
        <v>10082</v>
      </c>
      <c r="AF13" s="24">
        <f t="shared" si="17"/>
        <v>-5.5107778819119027</v>
      </c>
      <c r="AG13" s="8">
        <v>9383</v>
      </c>
      <c r="AH13" s="24">
        <f t="shared" si="18"/>
        <v>-6.9331481848839509</v>
      </c>
      <c r="AI13" s="8">
        <v>8647</v>
      </c>
      <c r="AJ13" s="24">
        <f t="shared" si="19"/>
        <v>-7.8439731429180428</v>
      </c>
      <c r="AK13" s="15">
        <v>7718</v>
      </c>
      <c r="AL13" s="21">
        <f>(AK13-AI13)/AI13*100</f>
        <v>-10.743610500751705</v>
      </c>
      <c r="AM13" s="15">
        <v>7154</v>
      </c>
      <c r="AN13" s="21">
        <f t="shared" si="0"/>
        <v>-7.3075926405804612</v>
      </c>
      <c r="AO13" s="15">
        <v>6427</v>
      </c>
      <c r="AP13" s="21">
        <f t="shared" si="1"/>
        <v>-10.162147050601062</v>
      </c>
      <c r="AQ13" s="15">
        <v>5655</v>
      </c>
      <c r="AR13" s="21">
        <f t="shared" si="2"/>
        <v>-12.011825112805353</v>
      </c>
    </row>
    <row r="14" spans="1:44" ht="21" customHeight="1" x14ac:dyDescent="0.2">
      <c r="A14" s="6" t="s">
        <v>0</v>
      </c>
      <c r="B14" s="7">
        <v>22088</v>
      </c>
      <c r="C14" s="8">
        <v>22344</v>
      </c>
      <c r="D14" s="24">
        <f t="shared" si="3"/>
        <v>1.1590003621876133</v>
      </c>
      <c r="E14" s="8">
        <v>23220</v>
      </c>
      <c r="F14" s="24">
        <f t="shared" si="4"/>
        <v>3.920515574650913</v>
      </c>
      <c r="G14" s="8">
        <v>22275</v>
      </c>
      <c r="H14" s="24">
        <f t="shared" si="5"/>
        <v>-4.0697674418604652</v>
      </c>
      <c r="I14" s="12">
        <v>22208</v>
      </c>
      <c r="J14" s="24">
        <f t="shared" si="6"/>
        <v>-0.30078563411896742</v>
      </c>
      <c r="K14" s="8">
        <v>26367</v>
      </c>
      <c r="L14" s="24">
        <f t="shared" si="7"/>
        <v>18.727485590778098</v>
      </c>
      <c r="M14" s="8">
        <v>26658</v>
      </c>
      <c r="N14" s="24">
        <f t="shared" si="8"/>
        <v>1.1036522926385255</v>
      </c>
      <c r="O14" s="8">
        <v>26649</v>
      </c>
      <c r="P14" s="24">
        <f t="shared" si="9"/>
        <v>-3.3760972316002703E-2</v>
      </c>
      <c r="Q14" s="8">
        <v>25562</v>
      </c>
      <c r="R14" s="24">
        <f t="shared" si="10"/>
        <v>-4.0789523059026607</v>
      </c>
      <c r="S14" s="8">
        <v>23709</v>
      </c>
      <c r="T14" s="24">
        <f t="shared" si="11"/>
        <v>-7.2490415460449098</v>
      </c>
      <c r="U14" s="8">
        <v>22142</v>
      </c>
      <c r="V14" s="24">
        <f t="shared" si="12"/>
        <v>-6.6093044835294616</v>
      </c>
      <c r="W14" s="8">
        <v>21161</v>
      </c>
      <c r="X14" s="24">
        <f t="shared" si="13"/>
        <v>-4.430494083641948</v>
      </c>
      <c r="Y14" s="13">
        <v>21303</v>
      </c>
      <c r="Z14" s="24">
        <f t="shared" si="14"/>
        <v>0.67104579178677748</v>
      </c>
      <c r="AA14" s="8">
        <v>21560</v>
      </c>
      <c r="AB14" s="24">
        <f t="shared" si="15"/>
        <v>1.2064028540581138</v>
      </c>
      <c r="AC14" s="8">
        <v>21091</v>
      </c>
      <c r="AD14" s="24">
        <f t="shared" si="16"/>
        <v>-2.1753246753246755</v>
      </c>
      <c r="AE14" s="13">
        <v>20806</v>
      </c>
      <c r="AF14" s="24">
        <f t="shared" si="17"/>
        <v>-1.3512872789341426</v>
      </c>
      <c r="AG14" s="8">
        <v>20245</v>
      </c>
      <c r="AH14" s="24">
        <f t="shared" si="18"/>
        <v>-2.6963375949245409</v>
      </c>
      <c r="AI14" s="8">
        <v>19434</v>
      </c>
      <c r="AJ14" s="24">
        <f t="shared" si="19"/>
        <v>-4.0059273894788836</v>
      </c>
      <c r="AK14" s="15">
        <v>18427</v>
      </c>
      <c r="AL14" s="21">
        <f t="shared" si="20"/>
        <v>-5.1816404239991769</v>
      </c>
      <c r="AM14" s="15">
        <v>16985</v>
      </c>
      <c r="AN14" s="21">
        <f t="shared" ref="AN14:AN25" si="21">(AM14-AK14)/AK14*100</f>
        <v>-7.8254734899875178</v>
      </c>
      <c r="AO14" s="15">
        <v>15937</v>
      </c>
      <c r="AP14" s="21">
        <f t="shared" si="1"/>
        <v>-6.1701501324698258</v>
      </c>
      <c r="AQ14" s="15">
        <v>14502</v>
      </c>
      <c r="AR14" s="21">
        <f t="shared" si="2"/>
        <v>-9.0042040534604997</v>
      </c>
    </row>
    <row r="15" spans="1:44" ht="21" customHeight="1" x14ac:dyDescent="0.2">
      <c r="A15" s="6" t="s">
        <v>37</v>
      </c>
      <c r="B15" s="7">
        <v>10423</v>
      </c>
      <c r="C15" s="8">
        <v>10167</v>
      </c>
      <c r="D15" s="24">
        <f t="shared" si="3"/>
        <v>-2.4561066871342225</v>
      </c>
      <c r="E15" s="8">
        <v>10164</v>
      </c>
      <c r="F15" s="24">
        <f t="shared" si="4"/>
        <v>-2.9507229271171435E-2</v>
      </c>
      <c r="G15" s="8">
        <v>10044</v>
      </c>
      <c r="H15" s="24">
        <f t="shared" si="5"/>
        <v>-1.1806375442739079</v>
      </c>
      <c r="I15" s="12">
        <v>9715</v>
      </c>
      <c r="J15" s="24">
        <f t="shared" si="6"/>
        <v>-3.2755874153723616</v>
      </c>
      <c r="K15" s="8">
        <v>11099</v>
      </c>
      <c r="L15" s="24">
        <f t="shared" si="7"/>
        <v>14.246011322696861</v>
      </c>
      <c r="M15" s="8">
        <v>11172</v>
      </c>
      <c r="N15" s="24">
        <f t="shared" si="8"/>
        <v>0.65771691143346245</v>
      </c>
      <c r="O15" s="8">
        <v>11372</v>
      </c>
      <c r="P15" s="24">
        <f t="shared" si="9"/>
        <v>1.790189760114572</v>
      </c>
      <c r="Q15" s="8">
        <v>10951</v>
      </c>
      <c r="R15" s="24">
        <f t="shared" si="10"/>
        <v>-3.7020752725993673</v>
      </c>
      <c r="S15" s="8">
        <v>10005</v>
      </c>
      <c r="T15" s="24">
        <f t="shared" si="11"/>
        <v>-8.6384805040635566</v>
      </c>
      <c r="U15" s="8">
        <v>9157</v>
      </c>
      <c r="V15" s="24">
        <f t="shared" si="12"/>
        <v>-8.4757621189405299</v>
      </c>
      <c r="W15" s="8">
        <v>8785</v>
      </c>
      <c r="X15" s="24">
        <f t="shared" si="13"/>
        <v>-4.0624658731025445</v>
      </c>
      <c r="Y15" s="13">
        <v>8771</v>
      </c>
      <c r="Z15" s="24">
        <f t="shared" si="14"/>
        <v>-0.15936254980079681</v>
      </c>
      <c r="AA15" s="8">
        <v>8880</v>
      </c>
      <c r="AB15" s="24">
        <f t="shared" si="15"/>
        <v>1.2427317295633338</v>
      </c>
      <c r="AC15" s="8">
        <v>8700</v>
      </c>
      <c r="AD15" s="24">
        <f t="shared" si="16"/>
        <v>-2.0270270270270272</v>
      </c>
      <c r="AE15" s="13">
        <v>8356</v>
      </c>
      <c r="AF15" s="24">
        <f t="shared" si="17"/>
        <v>-3.9540229885057467</v>
      </c>
      <c r="AG15" s="8">
        <v>7921</v>
      </c>
      <c r="AH15" s="24">
        <f t="shared" si="18"/>
        <v>-5.205840114887506</v>
      </c>
      <c r="AI15" s="8">
        <v>7509</v>
      </c>
      <c r="AJ15" s="24">
        <f t="shared" si="19"/>
        <v>-5.2013634642090647</v>
      </c>
      <c r="AK15" s="15">
        <v>7015</v>
      </c>
      <c r="AL15" s="21">
        <f t="shared" si="20"/>
        <v>-6.5787721400985486</v>
      </c>
      <c r="AM15" s="15">
        <v>6490</v>
      </c>
      <c r="AN15" s="21">
        <f t="shared" si="21"/>
        <v>-7.4839629365645051</v>
      </c>
      <c r="AO15" s="15">
        <v>6060</v>
      </c>
      <c r="AP15" s="21">
        <f t="shared" si="1"/>
        <v>-6.6255778120184905</v>
      </c>
      <c r="AQ15" s="15">
        <v>5346</v>
      </c>
      <c r="AR15" s="21">
        <f t="shared" si="2"/>
        <v>-11.782178217821782</v>
      </c>
    </row>
    <row r="16" spans="1:44" ht="21" customHeight="1" x14ac:dyDescent="0.2">
      <c r="A16" s="6" t="s">
        <v>1</v>
      </c>
      <c r="B16" s="7">
        <v>16541</v>
      </c>
      <c r="C16" s="8">
        <v>17295</v>
      </c>
      <c r="D16" s="24">
        <f t="shared" si="3"/>
        <v>4.5583701106341818</v>
      </c>
      <c r="E16" s="8">
        <v>17598</v>
      </c>
      <c r="F16" s="24">
        <f t="shared" si="4"/>
        <v>1.7519514310494362</v>
      </c>
      <c r="G16" s="8">
        <v>17304</v>
      </c>
      <c r="H16" s="24">
        <f t="shared" si="5"/>
        <v>-1.6706443914081146</v>
      </c>
      <c r="I16" s="12">
        <v>16947</v>
      </c>
      <c r="J16" s="24">
        <f t="shared" si="6"/>
        <v>-2.063106796116505</v>
      </c>
      <c r="K16" s="8">
        <v>21843</v>
      </c>
      <c r="L16" s="24">
        <f t="shared" si="7"/>
        <v>28.890069038767923</v>
      </c>
      <c r="M16" s="8">
        <v>21741</v>
      </c>
      <c r="N16" s="24">
        <f t="shared" si="8"/>
        <v>-0.46696882296387865</v>
      </c>
      <c r="O16" s="8">
        <v>21573</v>
      </c>
      <c r="P16" s="24">
        <f t="shared" si="9"/>
        <v>-0.77273354491513735</v>
      </c>
      <c r="Q16" s="8">
        <v>20447</v>
      </c>
      <c r="R16" s="24">
        <f t="shared" si="10"/>
        <v>-5.219487322115608</v>
      </c>
      <c r="S16" s="8">
        <v>19198</v>
      </c>
      <c r="T16" s="24">
        <f t="shared" si="11"/>
        <v>-6.1084755709884098</v>
      </c>
      <c r="U16" s="8">
        <v>17776</v>
      </c>
      <c r="V16" s="24">
        <f t="shared" si="12"/>
        <v>-7.4070215647463273</v>
      </c>
      <c r="W16" s="8">
        <v>17331</v>
      </c>
      <c r="X16" s="24">
        <f t="shared" si="13"/>
        <v>-2.5033753375337535</v>
      </c>
      <c r="Y16" s="13">
        <v>17488</v>
      </c>
      <c r="Z16" s="24">
        <f t="shared" si="14"/>
        <v>0.90589117765853089</v>
      </c>
      <c r="AA16" s="8">
        <v>17498</v>
      </c>
      <c r="AB16" s="24">
        <f t="shared" si="15"/>
        <v>5.7182067703568165E-2</v>
      </c>
      <c r="AC16" s="8">
        <v>17309</v>
      </c>
      <c r="AD16" s="24">
        <f t="shared" si="16"/>
        <v>-1.0801234426791633</v>
      </c>
      <c r="AE16" s="13">
        <v>17167</v>
      </c>
      <c r="AF16" s="24">
        <f t="shared" si="17"/>
        <v>-0.82038245999191184</v>
      </c>
      <c r="AG16" s="8">
        <v>17381</v>
      </c>
      <c r="AH16" s="24">
        <f t="shared" si="18"/>
        <v>1.246577736354634</v>
      </c>
      <c r="AI16" s="8">
        <v>17525</v>
      </c>
      <c r="AJ16" s="24">
        <f t="shared" si="19"/>
        <v>0.82849088084690181</v>
      </c>
      <c r="AK16" s="15">
        <v>17029</v>
      </c>
      <c r="AL16" s="21">
        <f t="shared" si="20"/>
        <v>-2.8302425106990015</v>
      </c>
      <c r="AM16" s="15">
        <v>16550</v>
      </c>
      <c r="AN16" s="21">
        <f t="shared" si="21"/>
        <v>-2.8128486699160256</v>
      </c>
      <c r="AO16" s="15">
        <v>16055</v>
      </c>
      <c r="AP16" s="21">
        <f t="shared" si="1"/>
        <v>-2.9909365558912384</v>
      </c>
      <c r="AQ16" s="15">
        <v>15430</v>
      </c>
      <c r="AR16" s="21">
        <f t="shared" si="2"/>
        <v>-3.892868265337901</v>
      </c>
    </row>
    <row r="17" spans="1:44" ht="21" customHeight="1" x14ac:dyDescent="0.2">
      <c r="A17" s="6" t="s">
        <v>2</v>
      </c>
      <c r="B17" s="7">
        <v>20250</v>
      </c>
      <c r="C17" s="8">
        <v>20784</v>
      </c>
      <c r="D17" s="24">
        <f t="shared" si="3"/>
        <v>2.6370370370370368</v>
      </c>
      <c r="E17" s="8">
        <v>21933</v>
      </c>
      <c r="F17" s="24">
        <f t="shared" si="4"/>
        <v>5.5282909930715931</v>
      </c>
      <c r="G17" s="8">
        <v>21850</v>
      </c>
      <c r="H17" s="24">
        <f t="shared" si="5"/>
        <v>-0.37842520403045643</v>
      </c>
      <c r="I17" s="12">
        <v>21400</v>
      </c>
      <c r="J17" s="24">
        <f t="shared" si="6"/>
        <v>-2.0594965675057209</v>
      </c>
      <c r="K17" s="8">
        <v>27165</v>
      </c>
      <c r="L17" s="24">
        <f t="shared" si="7"/>
        <v>26.9392523364486</v>
      </c>
      <c r="M17" s="8">
        <v>27173</v>
      </c>
      <c r="N17" s="24">
        <f t="shared" si="8"/>
        <v>2.9449659488312165E-2</v>
      </c>
      <c r="O17" s="8">
        <v>26725</v>
      </c>
      <c r="P17" s="24">
        <f t="shared" si="9"/>
        <v>-1.648695396165311</v>
      </c>
      <c r="Q17" s="8">
        <v>25322</v>
      </c>
      <c r="R17" s="24">
        <f t="shared" si="10"/>
        <v>-5.2497661365762394</v>
      </c>
      <c r="S17" s="8">
        <v>23711</v>
      </c>
      <c r="T17" s="24">
        <f t="shared" si="11"/>
        <v>-6.3620567095806022</v>
      </c>
      <c r="U17" s="8">
        <v>22300</v>
      </c>
      <c r="V17" s="24">
        <f t="shared" si="12"/>
        <v>-5.9508245118299525</v>
      </c>
      <c r="W17" s="8">
        <v>22030</v>
      </c>
      <c r="X17" s="24">
        <f t="shared" si="13"/>
        <v>-1.2107623318385652</v>
      </c>
      <c r="Y17" s="13">
        <v>22150</v>
      </c>
      <c r="Z17" s="24">
        <f t="shared" si="14"/>
        <v>0.54471175669541538</v>
      </c>
      <c r="AA17" s="8">
        <v>22326</v>
      </c>
      <c r="AB17" s="24">
        <f t="shared" si="15"/>
        <v>0.79458239277652376</v>
      </c>
      <c r="AC17" s="8">
        <v>21736</v>
      </c>
      <c r="AD17" s="24">
        <f t="shared" si="16"/>
        <v>-2.642658783481143</v>
      </c>
      <c r="AE17" s="13">
        <v>21184</v>
      </c>
      <c r="AF17" s="24">
        <f t="shared" si="17"/>
        <v>-2.5395656974604344</v>
      </c>
      <c r="AG17" s="8">
        <v>20442</v>
      </c>
      <c r="AH17" s="24">
        <f t="shared" si="18"/>
        <v>-3.5026435045317226</v>
      </c>
      <c r="AI17" s="8">
        <v>19499</v>
      </c>
      <c r="AJ17" s="24">
        <f t="shared" si="19"/>
        <v>-4.6130515605126705</v>
      </c>
      <c r="AK17" s="15">
        <v>18531</v>
      </c>
      <c r="AL17" s="21">
        <f t="shared" si="20"/>
        <v>-4.9643571465203342</v>
      </c>
      <c r="AM17" s="15">
        <v>17416</v>
      </c>
      <c r="AN17" s="21">
        <f t="shared" si="21"/>
        <v>-6.0169445793535159</v>
      </c>
      <c r="AO17" s="15">
        <v>16365</v>
      </c>
      <c r="AP17" s="21">
        <f t="shared" si="1"/>
        <v>-6.0346807533302709</v>
      </c>
      <c r="AQ17" s="15">
        <v>14771</v>
      </c>
      <c r="AR17" s="21">
        <f t="shared" si="2"/>
        <v>-9.7402994194928212</v>
      </c>
    </row>
    <row r="18" spans="1:44" ht="21" customHeight="1" x14ac:dyDescent="0.2">
      <c r="A18" s="6" t="s">
        <v>3</v>
      </c>
      <c r="B18" s="7">
        <v>13064</v>
      </c>
      <c r="C18" s="8">
        <v>13749</v>
      </c>
      <c r="D18" s="24">
        <f t="shared" si="3"/>
        <v>5.2434170238824249</v>
      </c>
      <c r="E18" s="8">
        <v>14640</v>
      </c>
      <c r="F18" s="24">
        <f t="shared" si="4"/>
        <v>6.4804713070041462</v>
      </c>
      <c r="G18" s="8">
        <v>14359</v>
      </c>
      <c r="H18" s="24">
        <f t="shared" si="5"/>
        <v>-1.9193989071038249</v>
      </c>
      <c r="I18" s="12">
        <v>14171</v>
      </c>
      <c r="J18" s="24">
        <f t="shared" si="6"/>
        <v>-1.3092833762796852</v>
      </c>
      <c r="K18" s="8">
        <v>18653</v>
      </c>
      <c r="L18" s="24">
        <f t="shared" si="7"/>
        <v>31.627972620139722</v>
      </c>
      <c r="M18" s="8">
        <v>18349</v>
      </c>
      <c r="N18" s="24">
        <f t="shared" si="8"/>
        <v>-1.6297646491181044</v>
      </c>
      <c r="O18" s="8">
        <v>17922</v>
      </c>
      <c r="P18" s="24">
        <f t="shared" si="9"/>
        <v>-2.3271022944029647</v>
      </c>
      <c r="Q18" s="8">
        <v>16965</v>
      </c>
      <c r="R18" s="24">
        <f t="shared" si="10"/>
        <v>-5.3398058252427179</v>
      </c>
      <c r="S18" s="8">
        <v>15614</v>
      </c>
      <c r="T18" s="24">
        <f t="shared" si="11"/>
        <v>-7.9634541703507216</v>
      </c>
      <c r="U18" s="8">
        <v>14491</v>
      </c>
      <c r="V18" s="24">
        <f t="shared" si="12"/>
        <v>-7.1922633534007936</v>
      </c>
      <c r="W18" s="8">
        <v>14531</v>
      </c>
      <c r="X18" s="24">
        <f t="shared" si="13"/>
        <v>0.27603340004140497</v>
      </c>
      <c r="Y18" s="13">
        <v>15772</v>
      </c>
      <c r="Z18" s="24">
        <f t="shared" si="14"/>
        <v>8.5403619847223187</v>
      </c>
      <c r="AA18" s="8">
        <v>16929</v>
      </c>
      <c r="AB18" s="24">
        <f t="shared" si="15"/>
        <v>7.335784935328431</v>
      </c>
      <c r="AC18" s="8">
        <v>17155</v>
      </c>
      <c r="AD18" s="24">
        <f t="shared" si="16"/>
        <v>1.3349872998995806</v>
      </c>
      <c r="AE18" s="13">
        <v>17228</v>
      </c>
      <c r="AF18" s="24">
        <f t="shared" si="17"/>
        <v>0.42553191489361702</v>
      </c>
      <c r="AG18" s="8">
        <v>16915</v>
      </c>
      <c r="AH18" s="24">
        <f t="shared" si="18"/>
        <v>-1.8168098444392848</v>
      </c>
      <c r="AI18" s="8">
        <v>16052</v>
      </c>
      <c r="AJ18" s="24">
        <f t="shared" si="19"/>
        <v>-5.1019804906887378</v>
      </c>
      <c r="AK18" s="15">
        <v>15442</v>
      </c>
      <c r="AL18" s="21">
        <f t="shared" si="20"/>
        <v>-3.8001495140792421</v>
      </c>
      <c r="AM18" s="15">
        <v>14820</v>
      </c>
      <c r="AN18" s="21">
        <f t="shared" si="21"/>
        <v>-4.027975650822432</v>
      </c>
      <c r="AO18" s="15">
        <v>14228</v>
      </c>
      <c r="AP18" s="21">
        <f t="shared" si="1"/>
        <v>-3.9946018893387314</v>
      </c>
      <c r="AQ18" s="15">
        <v>13474</v>
      </c>
      <c r="AR18" s="21">
        <f t="shared" si="2"/>
        <v>-5.2994096148439693</v>
      </c>
    </row>
    <row r="19" spans="1:44" ht="21" customHeight="1" x14ac:dyDescent="0.2">
      <c r="A19" s="6" t="s">
        <v>38</v>
      </c>
      <c r="B19" s="7">
        <v>1829</v>
      </c>
      <c r="C19" s="8">
        <v>1892</v>
      </c>
      <c r="D19" s="24">
        <f t="shared" si="3"/>
        <v>3.4445051940951341</v>
      </c>
      <c r="E19" s="8">
        <v>1993</v>
      </c>
      <c r="F19" s="24">
        <f t="shared" si="4"/>
        <v>5.338266384778013</v>
      </c>
      <c r="G19" s="8">
        <v>1925</v>
      </c>
      <c r="H19" s="24">
        <f t="shared" si="5"/>
        <v>-3.4119417962870049</v>
      </c>
      <c r="I19" s="12">
        <v>1833</v>
      </c>
      <c r="J19" s="24">
        <f t="shared" si="6"/>
        <v>-4.7792207792207799</v>
      </c>
      <c r="K19" s="8">
        <v>2200</v>
      </c>
      <c r="L19" s="24">
        <f t="shared" si="7"/>
        <v>20.021822149481725</v>
      </c>
      <c r="M19" s="8">
        <v>2215</v>
      </c>
      <c r="N19" s="24">
        <f t="shared" si="8"/>
        <v>0.68181818181818177</v>
      </c>
      <c r="O19" s="8">
        <v>2273</v>
      </c>
      <c r="P19" s="24">
        <f t="shared" si="9"/>
        <v>2.6185101580135437</v>
      </c>
      <c r="Q19" s="8">
        <v>2266</v>
      </c>
      <c r="R19" s="24">
        <f t="shared" si="10"/>
        <v>-0.30796304443466782</v>
      </c>
      <c r="S19" s="8">
        <v>2204</v>
      </c>
      <c r="T19" s="24">
        <f t="shared" si="11"/>
        <v>-2.7360988526037069</v>
      </c>
      <c r="U19" s="8">
        <v>2259</v>
      </c>
      <c r="V19" s="24">
        <f t="shared" si="12"/>
        <v>2.4954627949183301</v>
      </c>
      <c r="W19" s="8">
        <v>2342</v>
      </c>
      <c r="X19" s="24">
        <f t="shared" si="13"/>
        <v>3.6741921204072594</v>
      </c>
      <c r="Y19" s="13">
        <v>2552</v>
      </c>
      <c r="Z19" s="24">
        <f t="shared" si="14"/>
        <v>8.9666951323654995</v>
      </c>
      <c r="AA19" s="8">
        <v>2799</v>
      </c>
      <c r="AB19" s="24">
        <f t="shared" si="15"/>
        <v>9.6786833855799372</v>
      </c>
      <c r="AC19" s="8">
        <v>2830</v>
      </c>
      <c r="AD19" s="24">
        <f t="shared" si="16"/>
        <v>1.1075384065737763</v>
      </c>
      <c r="AE19" s="13">
        <v>2760</v>
      </c>
      <c r="AF19" s="24">
        <f t="shared" si="17"/>
        <v>-2.4734982332155475</v>
      </c>
      <c r="AG19" s="8">
        <v>2971</v>
      </c>
      <c r="AH19" s="24">
        <f t="shared" si="18"/>
        <v>7.6449275362318838</v>
      </c>
      <c r="AI19" s="8">
        <v>3073</v>
      </c>
      <c r="AJ19" s="24">
        <f t="shared" si="19"/>
        <v>3.4331874789633119</v>
      </c>
      <c r="AK19" s="15">
        <v>3339</v>
      </c>
      <c r="AL19" s="21">
        <f t="shared" si="20"/>
        <v>8.6560364464692476</v>
      </c>
      <c r="AM19" s="15">
        <v>3439</v>
      </c>
      <c r="AN19" s="21">
        <f t="shared" si="21"/>
        <v>2.994908655286014</v>
      </c>
      <c r="AO19" s="15">
        <v>3501</v>
      </c>
      <c r="AP19" s="21">
        <f t="shared" si="1"/>
        <v>1.8028496656004651</v>
      </c>
      <c r="AQ19" s="15">
        <v>3490</v>
      </c>
      <c r="AR19" s="21">
        <f t="shared" si="2"/>
        <v>-0.31419594401599543</v>
      </c>
    </row>
    <row r="20" spans="1:44" ht="21" customHeight="1" x14ac:dyDescent="0.2">
      <c r="A20" s="6" t="s">
        <v>39</v>
      </c>
      <c r="B20" s="7">
        <v>21028</v>
      </c>
      <c r="C20" s="8">
        <v>21528</v>
      </c>
      <c r="D20" s="24">
        <f t="shared" si="3"/>
        <v>2.3777820049457867</v>
      </c>
      <c r="E20" s="8">
        <v>22279</v>
      </c>
      <c r="F20" s="24">
        <f t="shared" si="4"/>
        <v>3.4884801189149015</v>
      </c>
      <c r="G20" s="8">
        <v>22576</v>
      </c>
      <c r="H20" s="24">
        <f t="shared" si="5"/>
        <v>1.3330939449706001</v>
      </c>
      <c r="I20" s="12">
        <v>22322</v>
      </c>
      <c r="J20" s="24">
        <f t="shared" si="6"/>
        <v>-1.1250885896527285</v>
      </c>
      <c r="K20" s="8">
        <v>28440</v>
      </c>
      <c r="L20" s="24">
        <f t="shared" si="7"/>
        <v>27.407938356778068</v>
      </c>
      <c r="M20" s="8">
        <v>29104</v>
      </c>
      <c r="N20" s="24">
        <f t="shared" si="8"/>
        <v>2.3347398030942332</v>
      </c>
      <c r="O20" s="8">
        <v>27843</v>
      </c>
      <c r="P20" s="24">
        <f t="shared" si="9"/>
        <v>-4.3327377680043977</v>
      </c>
      <c r="Q20" s="8">
        <v>26140</v>
      </c>
      <c r="R20" s="24">
        <f t="shared" si="10"/>
        <v>-6.1164386021621233</v>
      </c>
      <c r="S20" s="8">
        <v>24453</v>
      </c>
      <c r="T20" s="24">
        <f t="shared" si="11"/>
        <v>-6.453710788064269</v>
      </c>
      <c r="U20" s="8">
        <v>22626</v>
      </c>
      <c r="V20" s="24">
        <f t="shared" si="12"/>
        <v>-7.4714758925285247</v>
      </c>
      <c r="W20" s="8">
        <v>22180</v>
      </c>
      <c r="X20" s="24">
        <f t="shared" si="13"/>
        <v>-1.9711835940952886</v>
      </c>
      <c r="Y20" s="13">
        <v>22356</v>
      </c>
      <c r="Z20" s="24">
        <f t="shared" si="14"/>
        <v>0.79350766456266908</v>
      </c>
      <c r="AA20" s="8">
        <v>22225</v>
      </c>
      <c r="AB20" s="24">
        <f t="shared" si="15"/>
        <v>-0.58597244587582753</v>
      </c>
      <c r="AC20" s="8">
        <v>21508</v>
      </c>
      <c r="AD20" s="24">
        <f t="shared" si="16"/>
        <v>-3.2260967379077616</v>
      </c>
      <c r="AE20" s="13">
        <v>20563</v>
      </c>
      <c r="AF20" s="24">
        <f t="shared" si="17"/>
        <v>-4.3937139668960388</v>
      </c>
      <c r="AG20" s="8">
        <v>19561</v>
      </c>
      <c r="AH20" s="24">
        <f t="shared" si="18"/>
        <v>-4.8728298400038907</v>
      </c>
      <c r="AI20" s="8">
        <v>18897</v>
      </c>
      <c r="AJ20" s="24">
        <f t="shared" si="19"/>
        <v>-3.3945094831552578</v>
      </c>
      <c r="AK20" s="15">
        <v>17491</v>
      </c>
      <c r="AL20" s="21">
        <f t="shared" si="20"/>
        <v>-7.4403344446208388</v>
      </c>
      <c r="AM20" s="15">
        <v>16470</v>
      </c>
      <c r="AN20" s="21">
        <f t="shared" si="21"/>
        <v>-5.8372877479846776</v>
      </c>
      <c r="AO20" s="15">
        <v>15370</v>
      </c>
      <c r="AP20" s="21">
        <f t="shared" si="1"/>
        <v>-6.6788099574984825</v>
      </c>
      <c r="AQ20" s="15">
        <v>13936</v>
      </c>
      <c r="AR20" s="21">
        <f t="shared" si="2"/>
        <v>-9.3298633702016929</v>
      </c>
    </row>
    <row r="21" spans="1:44" ht="21" customHeight="1" x14ac:dyDescent="0.2">
      <c r="A21" s="6" t="s">
        <v>4</v>
      </c>
      <c r="B21" s="7">
        <v>11458</v>
      </c>
      <c r="C21" s="8">
        <v>11730</v>
      </c>
      <c r="D21" s="24">
        <f t="shared" si="3"/>
        <v>2.3738872403560833</v>
      </c>
      <c r="E21" s="8">
        <v>11636</v>
      </c>
      <c r="F21" s="24">
        <f t="shared" si="4"/>
        <v>-0.80136402387041772</v>
      </c>
      <c r="G21" s="8">
        <v>11656</v>
      </c>
      <c r="H21" s="24">
        <f t="shared" si="5"/>
        <v>0.17188037126160191</v>
      </c>
      <c r="I21" s="12">
        <v>11178</v>
      </c>
      <c r="J21" s="24">
        <f t="shared" si="6"/>
        <v>-4.1008922443376807</v>
      </c>
      <c r="K21" s="8">
        <v>13223</v>
      </c>
      <c r="L21" s="24">
        <f t="shared" si="7"/>
        <v>18.294864913222401</v>
      </c>
      <c r="M21" s="8">
        <v>13496</v>
      </c>
      <c r="N21" s="24">
        <f t="shared" si="8"/>
        <v>2.0645844362096346</v>
      </c>
      <c r="O21" s="8">
        <v>13670</v>
      </c>
      <c r="P21" s="24">
        <f t="shared" si="9"/>
        <v>1.2892708950800236</v>
      </c>
      <c r="Q21" s="8">
        <v>12926</v>
      </c>
      <c r="R21" s="24">
        <f t="shared" si="10"/>
        <v>-5.4425749817117781</v>
      </c>
      <c r="S21" s="8">
        <v>11850</v>
      </c>
      <c r="T21" s="24">
        <f t="shared" si="11"/>
        <v>-8.3243075970911331</v>
      </c>
      <c r="U21" s="8">
        <v>11108</v>
      </c>
      <c r="V21" s="24">
        <f t="shared" si="12"/>
        <v>-6.2616033755274261</v>
      </c>
      <c r="W21" s="8">
        <v>11410</v>
      </c>
      <c r="X21" s="24">
        <f t="shared" si="13"/>
        <v>2.7187612531508822</v>
      </c>
      <c r="Y21" s="13">
        <v>12472</v>
      </c>
      <c r="Z21" s="24">
        <f t="shared" si="14"/>
        <v>9.3076248904469772</v>
      </c>
      <c r="AA21" s="8">
        <v>12854</v>
      </c>
      <c r="AB21" s="24">
        <f t="shared" si="15"/>
        <v>3.0628608082103912</v>
      </c>
      <c r="AC21" s="8">
        <v>12774</v>
      </c>
      <c r="AD21" s="24">
        <f t="shared" si="16"/>
        <v>-0.62237435817644315</v>
      </c>
      <c r="AE21" s="13">
        <v>12345</v>
      </c>
      <c r="AF21" s="24">
        <f t="shared" si="17"/>
        <v>-3.3583842179426964</v>
      </c>
      <c r="AG21" s="8">
        <v>12210</v>
      </c>
      <c r="AH21" s="24">
        <f t="shared" si="18"/>
        <v>-1.0935601458080195</v>
      </c>
      <c r="AI21" s="8">
        <v>12070</v>
      </c>
      <c r="AJ21" s="24">
        <f t="shared" si="19"/>
        <v>-1.1466011466011465</v>
      </c>
      <c r="AK21" s="15">
        <v>11536</v>
      </c>
      <c r="AL21" s="21">
        <f t="shared" si="20"/>
        <v>-4.4241922120961066</v>
      </c>
      <c r="AM21" s="15">
        <v>10950</v>
      </c>
      <c r="AN21" s="21">
        <f t="shared" si="21"/>
        <v>-5.0797503467406377</v>
      </c>
      <c r="AO21" s="15">
        <v>10323</v>
      </c>
      <c r="AP21" s="21">
        <f t="shared" si="1"/>
        <v>-5.7260273972602738</v>
      </c>
      <c r="AQ21" s="15">
        <v>9549</v>
      </c>
      <c r="AR21" s="21">
        <f t="shared" si="2"/>
        <v>-7.4978204010462068</v>
      </c>
    </row>
    <row r="22" spans="1:44" ht="21" customHeight="1" x14ac:dyDescent="0.2">
      <c r="A22" s="6" t="s">
        <v>5</v>
      </c>
      <c r="B22" s="7">
        <v>14777</v>
      </c>
      <c r="C22" s="8">
        <v>14024</v>
      </c>
      <c r="D22" s="24">
        <f t="shared" si="3"/>
        <v>-5.0957569195371182</v>
      </c>
      <c r="E22" s="8">
        <v>14163</v>
      </c>
      <c r="F22" s="24">
        <f t="shared" si="4"/>
        <v>0.99115801483171706</v>
      </c>
      <c r="G22" s="8">
        <v>14284</v>
      </c>
      <c r="H22" s="24">
        <f t="shared" si="5"/>
        <v>0.85433877003459713</v>
      </c>
      <c r="I22" s="12">
        <v>13748</v>
      </c>
      <c r="J22" s="24">
        <f t="shared" si="6"/>
        <v>-3.7524502940352846</v>
      </c>
      <c r="K22" s="8">
        <v>16365</v>
      </c>
      <c r="L22" s="24">
        <f t="shared" si="7"/>
        <v>19.035496072155951</v>
      </c>
      <c r="M22" s="8">
        <v>16590</v>
      </c>
      <c r="N22" s="24">
        <f t="shared" si="8"/>
        <v>1.3748854262144821</v>
      </c>
      <c r="O22" s="8">
        <v>15314</v>
      </c>
      <c r="P22" s="24">
        <f t="shared" si="9"/>
        <v>-7.6913803496081981</v>
      </c>
      <c r="Q22" s="8">
        <v>14321</v>
      </c>
      <c r="R22" s="24">
        <f t="shared" si="10"/>
        <v>-6.4842627660963821</v>
      </c>
      <c r="S22" s="8">
        <v>12856</v>
      </c>
      <c r="T22" s="24">
        <f t="shared" si="11"/>
        <v>-10.229732560575378</v>
      </c>
      <c r="U22" s="8">
        <v>11803</v>
      </c>
      <c r="V22" s="24">
        <f t="shared" si="12"/>
        <v>-8.190728064716863</v>
      </c>
      <c r="W22" s="8">
        <v>11487</v>
      </c>
      <c r="X22" s="24">
        <f t="shared" si="13"/>
        <v>-2.6772854359061253</v>
      </c>
      <c r="Y22" s="13">
        <v>12071</v>
      </c>
      <c r="Z22" s="24">
        <f t="shared" si="14"/>
        <v>5.0840080090537132</v>
      </c>
      <c r="AA22" s="8">
        <v>12346</v>
      </c>
      <c r="AB22" s="24">
        <f t="shared" si="15"/>
        <v>2.2781873912683293</v>
      </c>
      <c r="AC22" s="8">
        <v>12630</v>
      </c>
      <c r="AD22" s="24">
        <f t="shared" si="16"/>
        <v>2.3003401911550299</v>
      </c>
      <c r="AE22" s="13">
        <v>12709</v>
      </c>
      <c r="AF22" s="24">
        <f t="shared" si="17"/>
        <v>0.6254948535233571</v>
      </c>
      <c r="AG22" s="8">
        <v>12663</v>
      </c>
      <c r="AH22" s="24">
        <f t="shared" si="18"/>
        <v>-0.36194822566685025</v>
      </c>
      <c r="AI22" s="8">
        <v>12343</v>
      </c>
      <c r="AJ22" s="24">
        <f t="shared" si="19"/>
        <v>-2.5270473031667064</v>
      </c>
      <c r="AK22" s="15">
        <v>11621</v>
      </c>
      <c r="AL22" s="21">
        <f t="shared" si="20"/>
        <v>-5.8494693348456615</v>
      </c>
      <c r="AM22" s="15">
        <v>11118</v>
      </c>
      <c r="AN22" s="21">
        <f t="shared" si="21"/>
        <v>-4.3283710524051289</v>
      </c>
      <c r="AO22" s="15">
        <v>10696</v>
      </c>
      <c r="AP22" s="21">
        <f t="shared" si="1"/>
        <v>-3.7956466990465914</v>
      </c>
      <c r="AQ22" s="15">
        <v>9761</v>
      </c>
      <c r="AR22" s="21">
        <f t="shared" si="2"/>
        <v>-8.7415856394913991</v>
      </c>
    </row>
    <row r="23" spans="1:44" ht="21" customHeight="1" x14ac:dyDescent="0.2">
      <c r="A23" s="6" t="s">
        <v>40</v>
      </c>
      <c r="B23" s="7">
        <v>13080</v>
      </c>
      <c r="C23" s="8">
        <v>13883</v>
      </c>
      <c r="D23" s="24">
        <f t="shared" si="3"/>
        <v>6.1391437308868504</v>
      </c>
      <c r="E23" s="8">
        <v>13779</v>
      </c>
      <c r="F23" s="24">
        <f t="shared" si="4"/>
        <v>-0.74911762587337027</v>
      </c>
      <c r="G23" s="8">
        <v>13621</v>
      </c>
      <c r="H23" s="24">
        <f t="shared" si="5"/>
        <v>-1.1466724726032369</v>
      </c>
      <c r="I23" s="12">
        <v>13829</v>
      </c>
      <c r="J23" s="24">
        <f t="shared" si="6"/>
        <v>1.5270538139637324</v>
      </c>
      <c r="K23" s="8">
        <v>15589</v>
      </c>
      <c r="L23" s="24">
        <f t="shared" si="7"/>
        <v>12.726878299226263</v>
      </c>
      <c r="M23" s="8">
        <v>16045</v>
      </c>
      <c r="N23" s="24">
        <f t="shared" si="8"/>
        <v>2.9251395214574378</v>
      </c>
      <c r="O23" s="8">
        <v>16023</v>
      </c>
      <c r="P23" s="24">
        <f t="shared" si="9"/>
        <v>-0.13711436584605796</v>
      </c>
      <c r="Q23" s="8">
        <v>15286</v>
      </c>
      <c r="R23" s="24">
        <f t="shared" si="10"/>
        <v>-4.5996380203457532</v>
      </c>
      <c r="S23" s="8">
        <v>13130</v>
      </c>
      <c r="T23" s="24">
        <f t="shared" si="11"/>
        <v>-14.104409263378253</v>
      </c>
      <c r="U23" s="8">
        <v>11051</v>
      </c>
      <c r="V23" s="24">
        <f t="shared" si="12"/>
        <v>-15.833968012185833</v>
      </c>
      <c r="W23" s="8">
        <v>9730</v>
      </c>
      <c r="X23" s="24">
        <f t="shared" si="13"/>
        <v>-11.953669351189937</v>
      </c>
      <c r="Y23" s="13">
        <v>8889</v>
      </c>
      <c r="Z23" s="24">
        <f t="shared" si="14"/>
        <v>-8.6433710174717362</v>
      </c>
      <c r="AA23" s="8">
        <v>8470</v>
      </c>
      <c r="AB23" s="24">
        <f t="shared" si="15"/>
        <v>-4.7136910788615145</v>
      </c>
      <c r="AC23" s="8">
        <v>7974</v>
      </c>
      <c r="AD23" s="24">
        <f t="shared" si="16"/>
        <v>-5.8559622195985828</v>
      </c>
      <c r="AE23" s="13">
        <v>7382</v>
      </c>
      <c r="AF23" s="24">
        <f t="shared" si="17"/>
        <v>-7.4241284173564086</v>
      </c>
      <c r="AG23" s="8">
        <v>6696</v>
      </c>
      <c r="AH23" s="24">
        <f t="shared" si="18"/>
        <v>-9.2928745597399089</v>
      </c>
      <c r="AI23" s="8">
        <v>6112</v>
      </c>
      <c r="AJ23" s="24">
        <f t="shared" si="19"/>
        <v>-8.7216248506571095</v>
      </c>
      <c r="AK23" s="15">
        <v>5460</v>
      </c>
      <c r="AL23" s="21">
        <f t="shared" si="20"/>
        <v>-10.667539267015707</v>
      </c>
      <c r="AM23" s="15">
        <v>4765</v>
      </c>
      <c r="AN23" s="21">
        <f t="shared" si="21"/>
        <v>-12.728937728937728</v>
      </c>
      <c r="AO23" s="15">
        <v>4196</v>
      </c>
      <c r="AP23" s="21">
        <f t="shared" si="1"/>
        <v>-11.941238195173137</v>
      </c>
      <c r="AQ23" s="15">
        <v>3588</v>
      </c>
      <c r="AR23" s="21">
        <f t="shared" si="2"/>
        <v>-14.489990467111536</v>
      </c>
    </row>
    <row r="24" spans="1:44" ht="21" customHeight="1" x14ac:dyDescent="0.2">
      <c r="A24" s="6" t="s">
        <v>41</v>
      </c>
      <c r="B24" s="7">
        <v>8069</v>
      </c>
      <c r="C24" s="8">
        <v>7990</v>
      </c>
      <c r="D24" s="24">
        <f t="shared" si="3"/>
        <v>-0.9790556450613459</v>
      </c>
      <c r="E24" s="8">
        <v>7960</v>
      </c>
      <c r="F24" s="24">
        <f t="shared" si="4"/>
        <v>-0.37546933667083854</v>
      </c>
      <c r="G24" s="8">
        <v>7989</v>
      </c>
      <c r="H24" s="24">
        <f t="shared" si="5"/>
        <v>0.36432160804020103</v>
      </c>
      <c r="I24" s="12">
        <v>8004</v>
      </c>
      <c r="J24" s="24">
        <f t="shared" si="6"/>
        <v>0.1877581674802854</v>
      </c>
      <c r="K24" s="8">
        <v>9431</v>
      </c>
      <c r="L24" s="24">
        <f t="shared" si="7"/>
        <v>17.828585707146427</v>
      </c>
      <c r="M24" s="8">
        <v>9543</v>
      </c>
      <c r="N24" s="24">
        <f t="shared" si="8"/>
        <v>1.1875728978899376</v>
      </c>
      <c r="O24" s="8">
        <v>9407</v>
      </c>
      <c r="P24" s="24">
        <f t="shared" si="9"/>
        <v>-1.4251283663418213</v>
      </c>
      <c r="Q24" s="8">
        <v>8701</v>
      </c>
      <c r="R24" s="24">
        <f t="shared" si="10"/>
        <v>-7.5050494312745828</v>
      </c>
      <c r="S24" s="8">
        <v>7977</v>
      </c>
      <c r="T24" s="24">
        <f t="shared" si="11"/>
        <v>-8.3208826571658427</v>
      </c>
      <c r="U24" s="8">
        <v>6757</v>
      </c>
      <c r="V24" s="24">
        <f t="shared" si="12"/>
        <v>-15.29397016422214</v>
      </c>
      <c r="W24" s="8">
        <v>6362</v>
      </c>
      <c r="X24" s="24">
        <f t="shared" si="13"/>
        <v>-5.8457895515761429</v>
      </c>
      <c r="Y24" s="13">
        <v>6092</v>
      </c>
      <c r="Z24" s="24">
        <f t="shared" si="14"/>
        <v>-4.2439484438855706</v>
      </c>
      <c r="AA24" s="8">
        <v>5792</v>
      </c>
      <c r="AB24" s="24">
        <f t="shared" si="15"/>
        <v>-4.9244911359159556</v>
      </c>
      <c r="AC24" s="8">
        <v>5377</v>
      </c>
      <c r="AD24" s="24">
        <f t="shared" si="16"/>
        <v>-7.1650552486187848</v>
      </c>
      <c r="AE24" s="13">
        <v>4921</v>
      </c>
      <c r="AF24" s="24">
        <f t="shared" si="17"/>
        <v>-8.4805653710247348</v>
      </c>
      <c r="AG24" s="8">
        <v>4516</v>
      </c>
      <c r="AH24" s="24">
        <f t="shared" si="18"/>
        <v>-8.2300345458240187</v>
      </c>
      <c r="AI24" s="8">
        <v>4185</v>
      </c>
      <c r="AJ24" s="24">
        <f t="shared" si="19"/>
        <v>-7.3294951284322414</v>
      </c>
      <c r="AK24" s="15">
        <v>3745</v>
      </c>
      <c r="AL24" s="21">
        <f t="shared" si="20"/>
        <v>-10.513739545997611</v>
      </c>
      <c r="AM24" s="15">
        <v>3278</v>
      </c>
      <c r="AN24" s="21">
        <f t="shared" si="21"/>
        <v>-12.469959946595461</v>
      </c>
      <c r="AO24" s="15">
        <v>2907</v>
      </c>
      <c r="AP24" s="21">
        <f t="shared" si="1"/>
        <v>-11.317876754118366</v>
      </c>
      <c r="AQ24" s="15">
        <v>2494</v>
      </c>
      <c r="AR24" s="21">
        <f t="shared" si="2"/>
        <v>-14.207086343309253</v>
      </c>
    </row>
    <row r="25" spans="1:44" ht="21" customHeight="1" x14ac:dyDescent="0.2">
      <c r="A25" s="6" t="s">
        <v>42</v>
      </c>
      <c r="B25" s="7">
        <v>6065</v>
      </c>
      <c r="C25" s="8">
        <v>5616</v>
      </c>
      <c r="D25" s="24">
        <f t="shared" si="3"/>
        <v>-7.4031327287716397</v>
      </c>
      <c r="E25" s="8">
        <v>5938</v>
      </c>
      <c r="F25" s="24">
        <f t="shared" si="4"/>
        <v>5.733618233618234</v>
      </c>
      <c r="G25" s="8">
        <v>5826</v>
      </c>
      <c r="H25" s="24">
        <f t="shared" si="5"/>
        <v>-1.8861569552037722</v>
      </c>
      <c r="I25" s="12">
        <v>5826</v>
      </c>
      <c r="J25" s="24">
        <f t="shared" si="6"/>
        <v>0</v>
      </c>
      <c r="K25" s="8">
        <v>6629</v>
      </c>
      <c r="L25" s="24">
        <f t="shared" si="7"/>
        <v>13.783041537933402</v>
      </c>
      <c r="M25" s="8">
        <v>6802</v>
      </c>
      <c r="N25" s="24">
        <f t="shared" si="8"/>
        <v>2.6097450595866647</v>
      </c>
      <c r="O25" s="8">
        <v>7355</v>
      </c>
      <c r="P25" s="24">
        <f t="shared" si="9"/>
        <v>8.1299617759482512</v>
      </c>
      <c r="Q25" s="8">
        <v>7002</v>
      </c>
      <c r="R25" s="24">
        <f t="shared" si="10"/>
        <v>-4.7994561522773624</v>
      </c>
      <c r="S25" s="8">
        <v>6311</v>
      </c>
      <c r="T25" s="24">
        <f t="shared" si="11"/>
        <v>-9.8686089688660381</v>
      </c>
      <c r="U25" s="8">
        <v>5538</v>
      </c>
      <c r="V25" s="24">
        <f t="shared" si="12"/>
        <v>-12.24845507843448</v>
      </c>
      <c r="W25" s="8">
        <v>5025</v>
      </c>
      <c r="X25" s="24">
        <f t="shared" si="13"/>
        <v>-9.263271939328277</v>
      </c>
      <c r="Y25" s="13">
        <v>5015</v>
      </c>
      <c r="Z25" s="24">
        <f t="shared" si="14"/>
        <v>-0.19900497512437809</v>
      </c>
      <c r="AA25" s="8">
        <v>4757</v>
      </c>
      <c r="AB25" s="24">
        <f t="shared" si="15"/>
        <v>-5.1445663010967095</v>
      </c>
      <c r="AC25" s="8">
        <v>4528</v>
      </c>
      <c r="AD25" s="24">
        <f t="shared" si="16"/>
        <v>-4.8139583771284427</v>
      </c>
      <c r="AE25" s="13">
        <v>4316</v>
      </c>
      <c r="AF25" s="24">
        <f t="shared" si="17"/>
        <v>-4.681978798586572</v>
      </c>
      <c r="AG25" s="8">
        <v>3921</v>
      </c>
      <c r="AH25" s="24">
        <f t="shared" si="18"/>
        <v>-9.1519925857275251</v>
      </c>
      <c r="AI25" s="8">
        <v>3643</v>
      </c>
      <c r="AJ25" s="24">
        <f t="shared" si="19"/>
        <v>-7.0900280540678402</v>
      </c>
      <c r="AK25" s="16">
        <v>3379</v>
      </c>
      <c r="AL25" s="23">
        <f t="shared" si="20"/>
        <v>-7.2467746362887731</v>
      </c>
      <c r="AM25" s="16">
        <v>3004</v>
      </c>
      <c r="AN25" s="23">
        <f t="shared" si="21"/>
        <v>-11.097957975732466</v>
      </c>
      <c r="AO25" s="16">
        <v>2672</v>
      </c>
      <c r="AP25" s="23">
        <f t="shared" si="1"/>
        <v>-11.051930758988016</v>
      </c>
      <c r="AQ25" s="16">
        <v>2364</v>
      </c>
      <c r="AR25" s="23">
        <f t="shared" si="2"/>
        <v>-11.526946107784433</v>
      </c>
    </row>
    <row r="26" spans="1:44" ht="18" customHeight="1" x14ac:dyDescent="0.2">
      <c r="B26" s="4" t="s">
        <v>46</v>
      </c>
      <c r="W26" s="4" t="s">
        <v>47</v>
      </c>
    </row>
  </sheetData>
  <mergeCells count="23">
    <mergeCell ref="AM1:AM2"/>
    <mergeCell ref="O1:O2"/>
    <mergeCell ref="Q1:Q2"/>
    <mergeCell ref="AI1:AI2"/>
    <mergeCell ref="AK1:AK2"/>
    <mergeCell ref="AC1:AC2"/>
    <mergeCell ref="AG1:AG2"/>
    <mergeCell ref="AQ1:AQ2"/>
    <mergeCell ref="AE1:AE2"/>
    <mergeCell ref="A1:A2"/>
    <mergeCell ref="B1:B2"/>
    <mergeCell ref="C1:C2"/>
    <mergeCell ref="E1:E2"/>
    <mergeCell ref="G1:G2"/>
    <mergeCell ref="AO1:AO2"/>
    <mergeCell ref="M1:M2"/>
    <mergeCell ref="I1:I2"/>
    <mergeCell ref="W1:W2"/>
    <mergeCell ref="Y1:Y2"/>
    <mergeCell ref="AA1:AA2"/>
    <mergeCell ref="U1:U2"/>
    <mergeCell ref="K1:K2"/>
    <mergeCell ref="S1:S2"/>
  </mergeCells>
  <phoneticPr fontId="2"/>
  <pageMargins left="0.74803149606299213" right="0.39370078740157483" top="1.2204724409448819" bottom="0.78740157480314965" header="0.70866141732283472" footer="0.51181102362204722"/>
  <pageSetup paperSize="9" scale="76" orientation="landscape" r:id="rId1"/>
  <headerFooter alignWithMargins="0">
    <oddHeader>&amp;L&amp;"HG丸ｺﾞｼｯｸM-PRO,標準"&amp;14
国勢調査における市町村別人口及び対前回増減率の推移（大正９年～令和７年）&amp;R&amp;"ＭＳ Ｐゴシック,太字"&amp;18参　考　２</oddHeader>
  </headerFooter>
  <colBreaks count="1" manualBreakCount="1">
    <brk id="22" max="28" man="1"/>
  </colBreaks>
  <ignoredErrors>
    <ignoredError sqref="D4:D6 F4:F6 H4:H6 J4:J6 L4:L6 N4:N6 P4:P6 R4:R6 T4:T6 V4:V6 X4:X6 Z4:Z6 AB4:AB6 AD4:AD6 AF4:AF6 AH4:AH6 AJ4:AJ6 AL4:AL6 AN4:AN6 AP4:AP6 G4:G6 I4:I6 K4:K6 M4:M6 O4:O6 Q4:Q6 S4:S6 U4:U6 W4:W6 Y4:Y6 AA4:AA6 AC4:AC6 AE4:AE6 AG4:A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公表ｐ8～ｐ9</vt:lpstr>
      <vt:lpstr>'公表ｐ8～ｐ9'!Print_Area</vt:lpstr>
      <vt:lpstr>'公表ｐ8～ｐ9'!Print_Titles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衣川 貴志</cp:lastModifiedBy>
  <cp:lastPrinted>2026-04-16T02:15:15Z</cp:lastPrinted>
  <dcterms:created xsi:type="dcterms:W3CDTF">2005-11-25T06:18:46Z</dcterms:created>
  <dcterms:modified xsi:type="dcterms:W3CDTF">2026-04-16T02:25:45Z</dcterms:modified>
</cp:coreProperties>
</file>