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保護" sheetId="1" r:id="rId1"/>
    <sheet name="保護２" sheetId="2" r:id="rId2"/>
    <sheet name="保護３" sheetId="3" r:id="rId3"/>
  </sheets>
  <externalReferences>
    <externalReference r:id="rId6"/>
  </externalReferences>
  <definedNames>
    <definedName name="_xlnm.Print_Area" localSheetId="0">'保護'!$B$2:$M$49</definedName>
    <definedName name="_xlnm.Print_Area" localSheetId="1">'保護２'!$B$1:$O$25</definedName>
    <definedName name="_xlnm.Print_Area" localSheetId="2">'保護３'!$A$1:$K$54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<sst xmlns="http://schemas.openxmlformats.org/spreadsheetml/2006/main" count="176" uniqueCount="103">
  <si>
    <t>倉吉市</t>
  </si>
  <si>
    <t>小計</t>
  </si>
  <si>
    <t>合計</t>
  </si>
  <si>
    <t>区分</t>
  </si>
  <si>
    <t>計</t>
  </si>
  <si>
    <t>その他</t>
  </si>
  <si>
    <t>内職</t>
  </si>
  <si>
    <t xml:space="preserve">   　　区分　　　　　　　　　　　　　　年度</t>
  </si>
  <si>
    <t>全国</t>
  </si>
  <si>
    <t>鳥取県</t>
  </si>
  <si>
    <t>（注１）各年度月平均値</t>
  </si>
  <si>
    <t>被保護</t>
  </si>
  <si>
    <t>保護率</t>
  </si>
  <si>
    <t>保護費（医療費は除く）</t>
  </si>
  <si>
    <t>世帯数</t>
  </si>
  <si>
    <t>人　員</t>
  </si>
  <si>
    <t>（千分比）</t>
  </si>
  <si>
    <t>金　額</t>
  </si>
  <si>
    <t>一人あたり額</t>
  </si>
  <si>
    <t>（単位：‰）</t>
  </si>
  <si>
    <t>羽 合 町</t>
  </si>
  <si>
    <t>泊  村</t>
  </si>
  <si>
    <t>東 郷 町</t>
  </si>
  <si>
    <t>東 伯 町</t>
  </si>
  <si>
    <t>赤 碕 町</t>
  </si>
  <si>
    <t xml:space="preserve">    ※各年度月平均値</t>
  </si>
  <si>
    <t>申請</t>
  </si>
  <si>
    <t>開始</t>
  </si>
  <si>
    <t>却下(C)</t>
  </si>
  <si>
    <t>廃止</t>
  </si>
  <si>
    <t>増減</t>
  </si>
  <si>
    <t>年度</t>
  </si>
  <si>
    <t>（取り下げ含む）</t>
  </si>
  <si>
    <t>理                由</t>
  </si>
  <si>
    <t>定年・失業</t>
  </si>
  <si>
    <t>世帯主・世帯員の疾病</t>
  </si>
  <si>
    <t>死亡</t>
  </si>
  <si>
    <t>手持ちの現金・貯金の減</t>
  </si>
  <si>
    <t>（各年７月１日現在）</t>
  </si>
  <si>
    <t>稼働世帯</t>
  </si>
  <si>
    <t>非稼働世帯</t>
  </si>
  <si>
    <t>世帯主が稼働している</t>
  </si>
  <si>
    <t>世帯員が稼働している</t>
  </si>
  <si>
    <t>常用</t>
  </si>
  <si>
    <t>日雇</t>
  </si>
  <si>
    <t>その他</t>
  </si>
  <si>
    <t>A</t>
  </si>
  <si>
    <t>A/C</t>
  </si>
  <si>
    <t>B</t>
  </si>
  <si>
    <t>B/C</t>
  </si>
  <si>
    <t>C=A+B</t>
  </si>
  <si>
    <t>高齢者世帯</t>
  </si>
  <si>
    <t>母子世帯</t>
  </si>
  <si>
    <t>その他の世帯</t>
  </si>
  <si>
    <t>世　帯　数</t>
  </si>
  <si>
    <t>構　成　比</t>
  </si>
  <si>
    <t>率（％）</t>
  </si>
  <si>
    <t>傷病、障害者の世帯</t>
  </si>
  <si>
    <t>件  数</t>
  </si>
  <si>
    <t>医療費他法負担</t>
  </si>
  <si>
    <t xml:space="preserve">      100.0</t>
  </si>
  <si>
    <t>-</t>
  </si>
  <si>
    <t>－</t>
  </si>
  <si>
    <t>-</t>
  </si>
  <si>
    <t>－</t>
  </si>
  <si>
    <t>－</t>
  </si>
  <si>
    <t>－</t>
  </si>
  <si>
    <t>５　生活保護について</t>
  </si>
  <si>
    <t>生活保護率の推移</t>
  </si>
  <si>
    <t>　湯梨浜町</t>
  </si>
  <si>
    <r>
      <t>大 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</si>
  <si>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</si>
  <si>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　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朝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</si>
  <si>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t>　旧 関金町</t>
  </si>
  <si>
    <r>
      <t>　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栄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</si>
  <si>
    <r>
      <t xml:space="preserve">　琴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浦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</si>
  <si>
    <t>　東伯郡 計</t>
  </si>
  <si>
    <r>
      <t>　倉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吉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市</t>
    </r>
  </si>
  <si>
    <t>　　　区分
　年</t>
  </si>
  <si>
    <t xml:space="preserve">   保護状況　　　　　　　　　　　　　　　　年度</t>
  </si>
  <si>
    <t>仕送りの喪失・減少</t>
  </si>
  <si>
    <t>社会保障給付の増加</t>
  </si>
  <si>
    <t>管外転出</t>
  </si>
  <si>
    <t>臨時収入</t>
  </si>
  <si>
    <t>東伯郡の年度別１ヶ月平均保護状況</t>
  </si>
  <si>
    <t>東伯郡</t>
  </si>
  <si>
    <t>（参考）倉吉市の平成18年度１ヶ月平均保護状況</t>
  </si>
  <si>
    <t>東伯郡・倉吉市の被保護世帯類型別世帯数（平成１８年度末現在）</t>
  </si>
  <si>
    <t>東伯郡・倉吉市の町別保護率の推移</t>
  </si>
  <si>
    <t>（参考）倉吉市の平成18年度の保護申請処理等の状況</t>
  </si>
  <si>
    <t>（A）</t>
  </si>
  <si>
    <t>(B)＝(A-C)</t>
  </si>
  <si>
    <t>(D)</t>
  </si>
  <si>
    <t>(B-D)</t>
  </si>
  <si>
    <t>（参考）倉吉市の平成18年度の被保護世帯の労働力類型別世帯数</t>
  </si>
  <si>
    <t>（７月１日現在）</t>
  </si>
  <si>
    <t>東伯郡の保護申請処理等の状況</t>
  </si>
  <si>
    <t>東伯郡の被保護世帯の労働力類型別世帯数</t>
  </si>
  <si>
    <t>-</t>
  </si>
  <si>
    <t>9.00</t>
  </si>
  <si>
    <r>
      <t xml:space="preserve">  </t>
    </r>
    <r>
      <rPr>
        <sz val="5"/>
        <rFont val="ＭＳ Ｐゴシック"/>
        <family val="3"/>
      </rPr>
      <t xml:space="preserve"> </t>
    </r>
    <r>
      <rPr>
        <sz val="8"/>
        <rFont val="ＭＳ Ｐゴシック"/>
        <family val="3"/>
      </rPr>
      <t>保護状況　　　　　　　　　　　　　　　　年度</t>
    </r>
  </si>
  <si>
    <t xml:space="preserve">          　　 　　　　　　年度別
　町村別</t>
  </si>
  <si>
    <t>東伯郡の保護開始、廃止理由別世帯数　（平成18年度）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</si>
</sst>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5"/>
      <name val="ＭＳ Ｐゴシック"/>
      <family val="3"/>
    </font>
    <font>
      <sz val="14"/>
      <name val="ＭＳ ゴシック"/>
      <family val="3"/>
    </font>
    <font>
      <sz val="14.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thin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>
        <color indexed="63"/>
      </top>
      <bottom style="thin"/>
      <diagonal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 vertical="center"/>
      <protection/>
    </xf>
    <xf numFmtId="0" fontId="0" fillId="0" borderId="1" xfId="21" applyBorder="1" applyAlignment="1">
      <alignment horizontal="center" vertical="center" shrinkToFit="1"/>
      <protection/>
    </xf>
    <xf numFmtId="0" fontId="0" fillId="0" borderId="2" xfId="21" applyBorder="1" applyAlignment="1">
      <alignment horizontal="center" vertical="center" shrinkToFit="1"/>
      <protection/>
    </xf>
    <xf numFmtId="0" fontId="0" fillId="0" borderId="2" xfId="21" applyBorder="1" applyAlignment="1" quotePrefix="1">
      <alignment horizontal="center" vertical="center" shrinkToFit="1"/>
      <protection/>
    </xf>
    <xf numFmtId="0" fontId="0" fillId="0" borderId="3" xfId="21" applyBorder="1" applyAlignment="1">
      <alignment horizontal="center" vertical="center" shrinkToFit="1"/>
      <protection/>
    </xf>
    <xf numFmtId="0" fontId="6" fillId="0" borderId="0" xfId="21" applyFont="1" applyAlignment="1" quotePrefix="1">
      <alignment horizontal="left"/>
      <protection/>
    </xf>
    <xf numFmtId="0" fontId="0" fillId="0" borderId="0" xfId="21" applyAlignment="1" quotePrefix="1">
      <alignment horizontal="center"/>
      <protection/>
    </xf>
    <xf numFmtId="0" fontId="0" fillId="0" borderId="0" xfId="21" applyAlignment="1" quotePrefix="1">
      <alignment horizontal="right"/>
      <protection/>
    </xf>
    <xf numFmtId="0" fontId="6" fillId="0" borderId="0" xfId="21" applyFont="1" applyAlignment="1">
      <alignment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181" fontId="9" fillId="0" borderId="8" xfId="21" applyNumberFormat="1" applyFont="1" applyBorder="1" applyAlignment="1">
      <alignment vertical="center"/>
      <protection/>
    </xf>
    <xf numFmtId="181" fontId="9" fillId="0" borderId="9" xfId="21" applyNumberFormat="1" applyFont="1" applyBorder="1" applyAlignment="1">
      <alignment vertical="center"/>
      <protection/>
    </xf>
    <xf numFmtId="181" fontId="9" fillId="0" borderId="10" xfId="21" applyNumberFormat="1" applyFont="1" applyBorder="1" applyAlignment="1">
      <alignment vertical="center"/>
      <protection/>
    </xf>
    <xf numFmtId="181" fontId="9" fillId="0" borderId="4" xfId="21" applyNumberFormat="1" applyFont="1" applyBorder="1" applyAlignment="1">
      <alignment vertical="center"/>
      <protection/>
    </xf>
    <xf numFmtId="180" fontId="9" fillId="0" borderId="2" xfId="21" applyNumberFormat="1" applyFont="1" applyBorder="1" applyAlignment="1">
      <alignment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9" fillId="0" borderId="0" xfId="21" applyFont="1" applyAlignment="1" quotePrefix="1">
      <alignment horizontal="left"/>
      <protection/>
    </xf>
    <xf numFmtId="0" fontId="9" fillId="0" borderId="0" xfId="21" applyFont="1">
      <alignment/>
      <protection/>
    </xf>
    <xf numFmtId="41" fontId="9" fillId="0" borderId="4" xfId="21" applyNumberFormat="1" applyFont="1" applyBorder="1" applyAlignment="1">
      <alignment horizontal="right" vertical="center"/>
      <protection/>
    </xf>
    <xf numFmtId="41" fontId="9" fillId="0" borderId="4" xfId="21" applyNumberFormat="1" applyFont="1" applyBorder="1" applyAlignment="1" quotePrefix="1">
      <alignment vertical="center"/>
      <protection/>
    </xf>
    <xf numFmtId="41" fontId="9" fillId="0" borderId="4" xfId="21" applyNumberFormat="1" applyFont="1" applyBorder="1" applyAlignment="1" quotePrefix="1">
      <alignment horizontal="right" vertical="center"/>
      <protection/>
    </xf>
    <xf numFmtId="41" fontId="9" fillId="0" borderId="13" xfId="21" applyNumberFormat="1" applyFont="1" applyBorder="1" applyAlignment="1" quotePrefix="1">
      <alignment vertical="center"/>
      <protection/>
    </xf>
    <xf numFmtId="41" fontId="9" fillId="0" borderId="13" xfId="21" applyNumberFormat="1" applyFont="1" applyBorder="1" applyAlignment="1">
      <alignment vertical="center"/>
      <protection/>
    </xf>
    <xf numFmtId="41" fontId="9" fillId="0" borderId="14" xfId="21" applyNumberFormat="1" applyFont="1" applyBorder="1" applyAlignment="1" quotePrefix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41" fontId="9" fillId="0" borderId="4" xfId="21" applyNumberFormat="1" applyFont="1" applyBorder="1" applyAlignment="1">
      <alignment vertical="center"/>
      <protection/>
    </xf>
    <xf numFmtId="178" fontId="9" fillId="0" borderId="4" xfId="21" applyNumberFormat="1" applyFont="1" applyBorder="1" applyAlignment="1">
      <alignment vertical="center"/>
      <protection/>
    </xf>
    <xf numFmtId="41" fontId="9" fillId="0" borderId="6" xfId="21" applyNumberFormat="1" applyFont="1" applyBorder="1" applyAlignment="1">
      <alignment vertical="center"/>
      <protection/>
    </xf>
    <xf numFmtId="178" fontId="9" fillId="0" borderId="13" xfId="21" applyNumberFormat="1" applyFont="1" applyBorder="1" applyAlignment="1">
      <alignment vertical="center"/>
      <protection/>
    </xf>
    <xf numFmtId="41" fontId="9" fillId="0" borderId="15" xfId="21" applyNumberFormat="1" applyFont="1" applyBorder="1" applyAlignment="1">
      <alignment vertical="center"/>
      <protection/>
    </xf>
    <xf numFmtId="41" fontId="9" fillId="0" borderId="4" xfId="21" applyNumberFormat="1" applyFont="1" applyBorder="1" applyAlignment="1">
      <alignment horizontal="center" vertical="center"/>
      <protection/>
    </xf>
    <xf numFmtId="0" fontId="9" fillId="0" borderId="16" xfId="21" applyFont="1" applyBorder="1" applyAlignment="1">
      <alignment vertical="center"/>
      <protection/>
    </xf>
    <xf numFmtId="0" fontId="9" fillId="0" borderId="17" xfId="21" applyFont="1" applyBorder="1" applyAlignment="1" quotePrefix="1">
      <alignment vertical="center"/>
      <protection/>
    </xf>
    <xf numFmtId="0" fontId="9" fillId="0" borderId="8" xfId="21" applyFont="1" applyBorder="1" applyAlignment="1" quotePrefix="1">
      <alignment vertical="center"/>
      <protection/>
    </xf>
    <xf numFmtId="0" fontId="9" fillId="0" borderId="17" xfId="21" applyFont="1" applyBorder="1" applyAlignment="1">
      <alignment vertical="center"/>
      <protection/>
    </xf>
    <xf numFmtId="0" fontId="9" fillId="0" borderId="18" xfId="21" applyFont="1" applyBorder="1" applyAlignment="1">
      <alignment vertical="center"/>
      <protection/>
    </xf>
    <xf numFmtId="179" fontId="9" fillId="0" borderId="19" xfId="21" applyNumberFormat="1" applyFont="1" applyBorder="1" applyAlignment="1">
      <alignment vertical="center"/>
      <protection/>
    </xf>
    <xf numFmtId="179" fontId="9" fillId="0" borderId="20" xfId="15" applyNumberFormat="1" applyFont="1" applyBorder="1" applyAlignment="1">
      <alignment vertical="center"/>
    </xf>
    <xf numFmtId="180" fontId="9" fillId="0" borderId="19" xfId="21" applyNumberFormat="1" applyFont="1" applyBorder="1" applyAlignment="1">
      <alignment vertical="center"/>
      <protection/>
    </xf>
    <xf numFmtId="179" fontId="9" fillId="0" borderId="19" xfId="15" applyNumberFormat="1" applyFont="1" applyBorder="1" applyAlignment="1">
      <alignment vertical="center"/>
    </xf>
    <xf numFmtId="180" fontId="9" fillId="0" borderId="18" xfId="21" applyNumberFormat="1" applyFont="1" applyBorder="1" applyAlignment="1">
      <alignment vertical="center"/>
      <protection/>
    </xf>
    <xf numFmtId="0" fontId="0" fillId="0" borderId="21" xfId="21" applyBorder="1" applyAlignment="1">
      <alignment horizontal="center" vertical="center"/>
      <protection/>
    </xf>
    <xf numFmtId="180" fontId="9" fillId="0" borderId="5" xfId="15" applyNumberFormat="1" applyFont="1" applyBorder="1" applyAlignment="1">
      <alignment horizontal="right" vertical="center"/>
    </xf>
    <xf numFmtId="180" fontId="9" fillId="0" borderId="22" xfId="15" applyNumberFormat="1" applyFont="1" applyBorder="1" applyAlignment="1">
      <alignment horizontal="right" vertical="center"/>
    </xf>
    <xf numFmtId="41" fontId="9" fillId="0" borderId="23" xfId="21" applyNumberFormat="1" applyFont="1" applyBorder="1" applyAlignment="1" quotePrefix="1">
      <alignment horizontal="right" vertical="center"/>
      <protection/>
    </xf>
    <xf numFmtId="180" fontId="9" fillId="0" borderId="6" xfId="15" applyNumberFormat="1" applyFont="1" applyBorder="1" applyAlignment="1" quotePrefix="1">
      <alignment horizontal="right" vertical="center"/>
    </xf>
    <xf numFmtId="41" fontId="9" fillId="0" borderId="24" xfId="21" applyNumberFormat="1" applyFont="1" applyBorder="1" applyAlignment="1" quotePrefix="1">
      <alignment horizontal="right" vertical="center"/>
      <protection/>
    </xf>
    <xf numFmtId="41" fontId="9" fillId="0" borderId="1" xfId="21" applyNumberFormat="1" applyFont="1" applyBorder="1" applyAlignment="1">
      <alignment horizontal="right" vertical="center"/>
      <protection/>
    </xf>
    <xf numFmtId="41" fontId="9" fillId="0" borderId="1" xfId="21" applyNumberFormat="1" applyFont="1" applyBorder="1" applyAlignment="1">
      <alignment vertical="center"/>
      <protection/>
    </xf>
    <xf numFmtId="178" fontId="9" fillId="0" borderId="1" xfId="21" applyNumberFormat="1" applyFont="1" applyBorder="1" applyAlignment="1">
      <alignment vertical="center"/>
      <protection/>
    </xf>
    <xf numFmtId="41" fontId="9" fillId="0" borderId="25" xfId="21" applyNumberFormat="1" applyFont="1" applyBorder="1" applyAlignment="1">
      <alignment vertical="center"/>
      <protection/>
    </xf>
    <xf numFmtId="0" fontId="9" fillId="0" borderId="26" xfId="21" applyFont="1" applyBorder="1" applyAlignment="1">
      <alignment horizontal="center" vertical="center"/>
      <protection/>
    </xf>
    <xf numFmtId="181" fontId="9" fillId="0" borderId="27" xfId="21" applyNumberFormat="1" applyFont="1" applyBorder="1" applyAlignment="1">
      <alignment vertical="center"/>
      <protection/>
    </xf>
    <xf numFmtId="181" fontId="9" fillId="0" borderId="16" xfId="21" applyNumberFormat="1" applyFont="1" applyBorder="1" applyAlignment="1">
      <alignment horizontal="center" vertical="center"/>
      <protection/>
    </xf>
    <xf numFmtId="181" fontId="9" fillId="0" borderId="5" xfId="21" applyNumberFormat="1" applyFont="1" applyBorder="1" applyAlignment="1">
      <alignment horizontal="center" vertical="center"/>
      <protection/>
    </xf>
    <xf numFmtId="181" fontId="9" fillId="0" borderId="5" xfId="21" applyNumberFormat="1" applyFont="1" applyBorder="1" applyAlignment="1">
      <alignment vertical="center"/>
      <protection/>
    </xf>
    <xf numFmtId="181" fontId="9" fillId="0" borderId="5" xfId="21" applyNumberFormat="1" applyFont="1" applyBorder="1" applyAlignment="1">
      <alignment horizontal="right" vertical="center"/>
      <protection/>
    </xf>
    <xf numFmtId="0" fontId="9" fillId="0" borderId="28" xfId="21" applyFont="1" applyBorder="1" applyAlignment="1">
      <alignment horizontal="center"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9" fillId="0" borderId="30" xfId="21" applyFont="1" applyBorder="1" applyAlignment="1">
      <alignment horizontal="center"/>
      <protection/>
    </xf>
    <xf numFmtId="0" fontId="0" fillId="0" borderId="0" xfId="21" applyBorder="1" applyAlignment="1">
      <alignment shrinkToFit="1"/>
      <protection/>
    </xf>
    <xf numFmtId="180" fontId="0" fillId="0" borderId="0" xfId="21" applyNumberFormat="1" applyBorder="1" applyAlignment="1">
      <alignment shrinkToFit="1"/>
      <protection/>
    </xf>
    <xf numFmtId="180" fontId="0" fillId="0" borderId="0" xfId="21" applyNumberFormat="1" applyBorder="1" applyAlignment="1">
      <alignment horizontal="right" shrinkToFit="1"/>
      <protection/>
    </xf>
    <xf numFmtId="0" fontId="0" fillId="0" borderId="0" xfId="21" applyFont="1" applyBorder="1" applyAlignment="1">
      <alignment horizontal="right"/>
      <protection/>
    </xf>
    <xf numFmtId="0" fontId="10" fillId="0" borderId="0" xfId="21" applyFont="1">
      <alignment/>
      <protection/>
    </xf>
    <xf numFmtId="0" fontId="9" fillId="0" borderId="28" xfId="21" applyFont="1" applyBorder="1" applyAlignment="1">
      <alignment shrinkToFit="1"/>
      <protection/>
    </xf>
    <xf numFmtId="180" fontId="9" fillId="0" borderId="1" xfId="21" applyNumberFormat="1" applyFont="1" applyBorder="1" applyAlignment="1">
      <alignment shrinkToFit="1"/>
      <protection/>
    </xf>
    <xf numFmtId="180" fontId="9" fillId="0" borderId="25" xfId="21" applyNumberFormat="1" applyFont="1" applyBorder="1" applyAlignment="1">
      <alignment shrinkToFit="1"/>
      <protection/>
    </xf>
    <xf numFmtId="0" fontId="9" fillId="0" borderId="11" xfId="21" applyFont="1" applyBorder="1" applyAlignment="1">
      <alignment shrinkToFit="1"/>
      <protection/>
    </xf>
    <xf numFmtId="180" fontId="9" fillId="0" borderId="4" xfId="21" applyNumberFormat="1" applyFont="1" applyBorder="1" applyAlignment="1">
      <alignment shrinkToFit="1"/>
      <protection/>
    </xf>
    <xf numFmtId="180" fontId="9" fillId="0" borderId="6" xfId="21" applyNumberFormat="1" applyFont="1" applyBorder="1" applyAlignment="1">
      <alignment shrinkToFit="1"/>
      <protection/>
    </xf>
    <xf numFmtId="180" fontId="9" fillId="0" borderId="4" xfId="21" applyNumberFormat="1" applyFont="1" applyBorder="1" applyAlignment="1">
      <alignment horizontal="right" shrinkToFit="1"/>
      <protection/>
    </xf>
    <xf numFmtId="0" fontId="9" fillId="0" borderId="11" xfId="21" applyFont="1" applyBorder="1">
      <alignment/>
      <protection/>
    </xf>
    <xf numFmtId="178" fontId="9" fillId="0" borderId="4" xfId="21" applyNumberFormat="1" applyFont="1" applyBorder="1" applyAlignment="1">
      <alignment horizontal="center" shrinkToFit="1"/>
      <protection/>
    </xf>
    <xf numFmtId="178" fontId="9" fillId="0" borderId="4" xfId="21" applyNumberFormat="1" applyFont="1" applyBorder="1" applyAlignment="1">
      <alignment shrinkToFit="1"/>
      <protection/>
    </xf>
    <xf numFmtId="178" fontId="9" fillId="0" borderId="6" xfId="21" applyNumberFormat="1" applyFont="1" applyBorder="1" applyAlignment="1">
      <alignment shrinkToFit="1"/>
      <protection/>
    </xf>
    <xf numFmtId="0" fontId="9" fillId="0" borderId="30" xfId="21" applyFont="1" applyBorder="1" applyAlignment="1">
      <alignment horizontal="right"/>
      <protection/>
    </xf>
    <xf numFmtId="0" fontId="9" fillId="0" borderId="2" xfId="21" applyFont="1" applyBorder="1" applyAlignment="1">
      <alignment horizontal="right"/>
      <protection/>
    </xf>
    <xf numFmtId="0" fontId="9" fillId="0" borderId="28" xfId="21" applyFont="1" applyBorder="1" applyAlignment="1">
      <alignment horizontal="center"/>
      <protection/>
    </xf>
    <xf numFmtId="0" fontId="9" fillId="0" borderId="1" xfId="21" applyFont="1" applyBorder="1">
      <alignment/>
      <protection/>
    </xf>
    <xf numFmtId="180" fontId="9" fillId="0" borderId="1" xfId="21" applyNumberFormat="1" applyFont="1" applyBorder="1">
      <alignment/>
      <protection/>
    </xf>
    <xf numFmtId="176" fontId="9" fillId="0" borderId="1" xfId="21" applyNumberFormat="1" applyFont="1" applyBorder="1" applyAlignment="1">
      <alignment horizontal="right"/>
      <protection/>
    </xf>
    <xf numFmtId="176" fontId="9" fillId="0" borderId="25" xfId="21" applyNumberFormat="1" applyFont="1" applyBorder="1" applyAlignment="1">
      <alignment horizontal="right"/>
      <protection/>
    </xf>
    <xf numFmtId="0" fontId="9" fillId="0" borderId="11" xfId="21" applyFont="1" applyBorder="1" applyAlignment="1">
      <alignment horizontal="center"/>
      <protection/>
    </xf>
    <xf numFmtId="0" fontId="9" fillId="0" borderId="4" xfId="21" applyFont="1" applyBorder="1">
      <alignment/>
      <protection/>
    </xf>
    <xf numFmtId="180" fontId="9" fillId="0" borderId="4" xfId="21" applyNumberFormat="1" applyFont="1" applyBorder="1">
      <alignment/>
      <protection/>
    </xf>
    <xf numFmtId="176" fontId="9" fillId="0" borderId="4" xfId="21" applyNumberFormat="1" applyFont="1" applyBorder="1" applyAlignment="1">
      <alignment horizontal="right"/>
      <protection/>
    </xf>
    <xf numFmtId="176" fontId="9" fillId="0" borderId="6" xfId="21" applyNumberFormat="1" applyFont="1" applyBorder="1" applyAlignment="1">
      <alignment horizontal="right"/>
      <protection/>
    </xf>
    <xf numFmtId="0" fontId="9" fillId="0" borderId="4" xfId="21" applyFont="1" applyFill="1" applyBorder="1">
      <alignment/>
      <protection/>
    </xf>
    <xf numFmtId="0" fontId="9" fillId="0" borderId="29" xfId="21" applyFont="1" applyBorder="1" applyAlignment="1">
      <alignment horizontal="center"/>
      <protection/>
    </xf>
    <xf numFmtId="0" fontId="9" fillId="0" borderId="31" xfId="21" applyFont="1" applyFill="1" applyBorder="1">
      <alignment/>
      <protection/>
    </xf>
    <xf numFmtId="180" fontId="9" fillId="0" borderId="31" xfId="21" applyNumberFormat="1" applyFont="1" applyBorder="1">
      <alignment/>
      <protection/>
    </xf>
    <xf numFmtId="0" fontId="12" fillId="0" borderId="0" xfId="21" applyFont="1" applyAlignment="1">
      <alignment horizontal="left" vertical="center"/>
      <protection/>
    </xf>
    <xf numFmtId="0" fontId="9" fillId="0" borderId="0" xfId="21" applyFont="1" applyAlignment="1">
      <alignment vertical="center"/>
      <protection/>
    </xf>
    <xf numFmtId="0" fontId="0" fillId="0" borderId="32" xfId="21" applyFont="1" applyBorder="1" applyAlignment="1" quotePrefix="1">
      <alignment horizontal="center" vertical="justify"/>
      <protection/>
    </xf>
    <xf numFmtId="0" fontId="0" fillId="0" borderId="4" xfId="21" applyFont="1" applyBorder="1" applyAlignment="1" quotePrefix="1">
      <alignment horizontal="distributed" vertical="center" shrinkToFit="1"/>
      <protection/>
    </xf>
    <xf numFmtId="0" fontId="0" fillId="0" borderId="33" xfId="21" applyFont="1" applyBorder="1" applyAlignment="1" quotePrefix="1">
      <alignment horizontal="center" vertical="justify"/>
      <protection/>
    </xf>
    <xf numFmtId="0" fontId="0" fillId="0" borderId="29" xfId="21" applyFont="1" applyBorder="1" applyAlignment="1" quotePrefix="1">
      <alignment vertical="center" shrinkToFit="1"/>
      <protection/>
    </xf>
    <xf numFmtId="0" fontId="0" fillId="0" borderId="33" xfId="21" applyFont="1" applyBorder="1" applyAlignment="1" quotePrefix="1">
      <alignment vertical="center" shrinkToFit="1"/>
      <protection/>
    </xf>
    <xf numFmtId="0" fontId="0" fillId="0" borderId="32" xfId="21" applyFont="1" applyBorder="1" applyAlignment="1" quotePrefix="1">
      <alignment horizontal="distributed" vertical="center" shrinkToFit="1"/>
      <protection/>
    </xf>
    <xf numFmtId="0" fontId="0" fillId="0" borderId="33" xfId="21" applyFont="1" applyBorder="1" applyAlignment="1" quotePrefix="1">
      <alignment horizontal="distributed" vertical="center" shrinkToFit="1"/>
      <protection/>
    </xf>
    <xf numFmtId="0" fontId="0" fillId="0" borderId="0" xfId="21" applyFont="1" applyAlignment="1" quotePrefix="1">
      <alignment horizontal="left" vertical="center"/>
      <protection/>
    </xf>
    <xf numFmtId="0" fontId="11" fillId="0" borderId="0" xfId="21" applyFont="1" applyAlignment="1">
      <alignment vertical="center"/>
      <protection/>
    </xf>
    <xf numFmtId="0" fontId="4" fillId="0" borderId="34" xfId="21" applyFont="1" applyBorder="1" applyAlignment="1">
      <alignment horizontal="right" vertical="center"/>
      <protection/>
    </xf>
    <xf numFmtId="0" fontId="4" fillId="0" borderId="35" xfId="21" applyFont="1" applyBorder="1" applyAlignment="1">
      <alignment vertical="center"/>
      <protection/>
    </xf>
    <xf numFmtId="0" fontId="0" fillId="0" borderId="36" xfId="21" applyBorder="1" applyAlignment="1">
      <alignment vertical="center"/>
      <protection/>
    </xf>
    <xf numFmtId="0" fontId="0" fillId="0" borderId="36" xfId="21" applyBorder="1">
      <alignment/>
      <protection/>
    </xf>
    <xf numFmtId="180" fontId="9" fillId="0" borderId="4" xfId="15" applyNumberFormat="1" applyFont="1" applyBorder="1" applyAlignment="1">
      <alignment vertical="center"/>
    </xf>
    <xf numFmtId="180" fontId="9" fillId="0" borderId="4" xfId="15" applyNumberFormat="1" applyFont="1" applyBorder="1" applyAlignment="1">
      <alignment horizontal="right" vertical="center"/>
    </xf>
    <xf numFmtId="41" fontId="9" fillId="0" borderId="2" xfId="21" applyNumberFormat="1" applyFont="1" applyBorder="1" applyAlignment="1">
      <alignment horizontal="center" vertical="center"/>
      <protection/>
    </xf>
    <xf numFmtId="41" fontId="9" fillId="0" borderId="2" xfId="21" applyNumberFormat="1" applyFont="1" applyBorder="1" applyAlignment="1">
      <alignment vertical="center"/>
      <protection/>
    </xf>
    <xf numFmtId="38" fontId="9" fillId="0" borderId="0" xfId="17" applyFont="1" applyBorder="1" applyAlignment="1">
      <alignment/>
    </xf>
    <xf numFmtId="176" fontId="9" fillId="0" borderId="3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176" fontId="9" fillId="0" borderId="5" xfId="21" applyNumberFormat="1" applyFont="1" applyBorder="1" applyAlignment="1">
      <alignment horizontal="right"/>
      <protection/>
    </xf>
    <xf numFmtId="0" fontId="9" fillId="0" borderId="2" xfId="21" applyFont="1" applyBorder="1" applyAlignment="1">
      <alignment horizontal="right" shrinkToFit="1"/>
      <protection/>
    </xf>
    <xf numFmtId="180" fontId="9" fillId="0" borderId="2" xfId="21" applyNumberFormat="1" applyFont="1" applyBorder="1" applyAlignment="1">
      <alignment horizontal="right" shrinkToFit="1"/>
      <protection/>
    </xf>
    <xf numFmtId="176" fontId="9" fillId="0" borderId="2" xfId="21" applyNumberFormat="1" applyFont="1" applyBorder="1" applyAlignment="1">
      <alignment horizontal="right"/>
      <protection/>
    </xf>
    <xf numFmtId="0" fontId="9" fillId="0" borderId="12" xfId="21" applyFont="1" applyBorder="1" applyAlignment="1">
      <alignment horizontal="right"/>
      <protection/>
    </xf>
    <xf numFmtId="0" fontId="0" fillId="0" borderId="7" xfId="21" applyBorder="1" applyAlignment="1">
      <alignment horizontal="center" vertical="center"/>
      <protection/>
    </xf>
    <xf numFmtId="0" fontId="9" fillId="0" borderId="1" xfId="21" applyFont="1" applyBorder="1" applyAlignment="1">
      <alignment horizontal="right" vertical="center"/>
      <protection/>
    </xf>
    <xf numFmtId="181" fontId="9" fillId="0" borderId="4" xfId="21" applyNumberFormat="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right" vertical="center"/>
      <protection/>
    </xf>
    <xf numFmtId="0" fontId="9" fillId="0" borderId="2" xfId="21" applyFont="1" applyBorder="1" applyAlignment="1" quotePrefix="1">
      <alignment horizontal="right" vertical="center"/>
      <protection/>
    </xf>
    <xf numFmtId="0" fontId="9" fillId="0" borderId="37" xfId="21" applyFont="1" applyBorder="1" applyAlignment="1">
      <alignment horizontal="center" vertical="center"/>
      <protection/>
    </xf>
    <xf numFmtId="0" fontId="9" fillId="0" borderId="25" xfId="21" applyFont="1" applyBorder="1">
      <alignment/>
      <protection/>
    </xf>
    <xf numFmtId="0" fontId="9" fillId="0" borderId="6" xfId="21" applyFont="1" applyBorder="1">
      <alignment/>
      <protection/>
    </xf>
    <xf numFmtId="0" fontId="9" fillId="0" borderId="3" xfId="21" applyFont="1" applyBorder="1">
      <alignment/>
      <protection/>
    </xf>
    <xf numFmtId="0" fontId="9" fillId="0" borderId="38" xfId="21" applyFont="1" applyBorder="1" applyAlignment="1">
      <alignment horizontal="center"/>
      <protection/>
    </xf>
    <xf numFmtId="41" fontId="9" fillId="0" borderId="14" xfId="21" applyNumberFormat="1" applyFont="1" applyBorder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9" fillId="0" borderId="30" xfId="21" applyFont="1" applyBorder="1" applyAlignment="1">
      <alignment horizontal="center" vertical="center"/>
      <protection/>
    </xf>
    <xf numFmtId="180" fontId="9" fillId="0" borderId="2" xfId="15" applyNumberFormat="1" applyFont="1" applyBorder="1" applyAlignment="1">
      <alignment vertical="center"/>
    </xf>
    <xf numFmtId="180" fontId="9" fillId="0" borderId="2" xfId="15" applyNumberFormat="1" applyFont="1" applyBorder="1" applyAlignment="1">
      <alignment horizontal="right" vertical="center"/>
    </xf>
    <xf numFmtId="41" fontId="9" fillId="0" borderId="3" xfId="21" applyNumberFormat="1" applyFont="1" applyBorder="1" applyAlignment="1">
      <alignment vertical="center"/>
      <protection/>
    </xf>
    <xf numFmtId="181" fontId="9" fillId="0" borderId="6" xfId="21" applyNumberFormat="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8" fontId="9" fillId="0" borderId="2" xfId="21" applyNumberFormat="1" applyFont="1" applyBorder="1" applyAlignment="1">
      <alignment horizontal="center" shrinkToFit="1"/>
      <protection/>
    </xf>
    <xf numFmtId="178" fontId="9" fillId="0" borderId="2" xfId="21" applyNumberFormat="1" applyFont="1" applyBorder="1" applyAlignment="1">
      <alignment shrinkToFit="1"/>
      <protection/>
    </xf>
    <xf numFmtId="178" fontId="9" fillId="0" borderId="3" xfId="21" applyNumberFormat="1" applyFont="1" applyBorder="1" applyAlignment="1">
      <alignment shrinkToFit="1"/>
      <protection/>
    </xf>
    <xf numFmtId="0" fontId="5" fillId="0" borderId="0" xfId="21" applyFont="1" applyAlignment="1">
      <alignment horizontal="left"/>
      <protection/>
    </xf>
    <xf numFmtId="180" fontId="9" fillId="0" borderId="27" xfId="21" applyNumberFormat="1" applyFont="1" applyFill="1" applyBorder="1" applyAlignment="1">
      <alignment shrinkToFit="1"/>
      <protection/>
    </xf>
    <xf numFmtId="180" fontId="9" fillId="0" borderId="5" xfId="21" applyNumberFormat="1" applyFont="1" applyFill="1" applyBorder="1" applyAlignment="1">
      <alignment shrinkToFit="1"/>
      <protection/>
    </xf>
    <xf numFmtId="178" fontId="9" fillId="0" borderId="5" xfId="21" applyNumberFormat="1" applyFont="1" applyFill="1" applyBorder="1" applyAlignment="1">
      <alignment shrinkToFit="1"/>
      <protection/>
    </xf>
    <xf numFmtId="0" fontId="9" fillId="0" borderId="39" xfId="21" applyFont="1" applyBorder="1" applyAlignment="1">
      <alignment horizontal="center"/>
      <protection/>
    </xf>
    <xf numFmtId="0" fontId="9" fillId="0" borderId="7" xfId="21" applyFont="1" applyBorder="1">
      <alignment/>
      <protection/>
    </xf>
    <xf numFmtId="0" fontId="9" fillId="0" borderId="7" xfId="21" applyNumberFormat="1" applyFont="1" applyBorder="1">
      <alignment/>
      <protection/>
    </xf>
    <xf numFmtId="176" fontId="9" fillId="0" borderId="7" xfId="21" applyNumberFormat="1" applyFont="1" applyFill="1" applyBorder="1" applyAlignment="1">
      <alignment horizontal="right"/>
      <protection/>
    </xf>
    <xf numFmtId="176" fontId="9" fillId="0" borderId="37" xfId="21" applyNumberFormat="1" applyFont="1" applyFill="1" applyBorder="1" applyAlignment="1">
      <alignment horizontal="right"/>
      <protection/>
    </xf>
    <xf numFmtId="178" fontId="9" fillId="0" borderId="18" xfId="21" applyNumberFormat="1" applyFont="1" applyFill="1" applyBorder="1" applyAlignment="1">
      <alignment shrinkToFit="1"/>
      <protection/>
    </xf>
    <xf numFmtId="0" fontId="0" fillId="0" borderId="34" xfId="21" applyBorder="1" applyAlignment="1">
      <alignment vertical="center"/>
      <protection/>
    </xf>
    <xf numFmtId="0" fontId="0" fillId="0" borderId="40" xfId="21" applyBorder="1" applyAlignment="1">
      <alignment vertical="center"/>
      <protection/>
    </xf>
    <xf numFmtId="0" fontId="0" fillId="0" borderId="35" xfId="21" applyBorder="1" applyAlignment="1">
      <alignment vertical="center"/>
      <protection/>
    </xf>
    <xf numFmtId="0" fontId="0" fillId="0" borderId="41" xfId="21" applyBorder="1" applyAlignment="1">
      <alignment vertical="center"/>
      <protection/>
    </xf>
    <xf numFmtId="0" fontId="0" fillId="0" borderId="42" xfId="21" applyBorder="1" applyAlignment="1" quotePrefix="1">
      <alignment vertical="center"/>
      <protection/>
    </xf>
    <xf numFmtId="0" fontId="0" fillId="0" borderId="43" xfId="21" applyBorder="1" applyAlignment="1" quotePrefix="1">
      <alignment vertical="center"/>
      <protection/>
    </xf>
    <xf numFmtId="0" fontId="9" fillId="0" borderId="16" xfId="21" applyFont="1" applyFill="1" applyBorder="1" applyAlignment="1">
      <alignment vertical="center"/>
      <protection/>
    </xf>
    <xf numFmtId="0" fontId="9" fillId="0" borderId="17" xfId="21" applyFont="1" applyFill="1" applyBorder="1" applyAlignment="1" quotePrefix="1">
      <alignment vertical="center"/>
      <protection/>
    </xf>
    <xf numFmtId="0" fontId="9" fillId="0" borderId="8" xfId="21" applyFont="1" applyFill="1" applyBorder="1" applyAlignment="1" quotePrefix="1">
      <alignment vertical="center"/>
      <protection/>
    </xf>
    <xf numFmtId="0" fontId="9" fillId="0" borderId="17" xfId="21" applyFont="1" applyFill="1" applyBorder="1" applyAlignment="1">
      <alignment vertical="center"/>
      <protection/>
    </xf>
    <xf numFmtId="0" fontId="9" fillId="0" borderId="18" xfId="21" applyFont="1" applyFill="1" applyBorder="1" applyAlignment="1">
      <alignment vertical="center"/>
      <protection/>
    </xf>
    <xf numFmtId="179" fontId="9" fillId="0" borderId="19" xfId="21" applyNumberFormat="1" applyFont="1" applyFill="1" applyBorder="1" applyAlignment="1">
      <alignment vertical="center"/>
      <protection/>
    </xf>
    <xf numFmtId="179" fontId="9" fillId="0" borderId="20" xfId="15" applyNumberFormat="1" applyFont="1" applyFill="1" applyBorder="1" applyAlignment="1">
      <alignment vertical="center"/>
    </xf>
    <xf numFmtId="180" fontId="9" fillId="0" borderId="19" xfId="21" applyNumberFormat="1" applyFont="1" applyFill="1" applyBorder="1" applyAlignment="1">
      <alignment vertical="center"/>
      <protection/>
    </xf>
    <xf numFmtId="179" fontId="9" fillId="0" borderId="19" xfId="15" applyNumberFormat="1" applyFont="1" applyFill="1" applyBorder="1" applyAlignment="1">
      <alignment vertical="center"/>
    </xf>
    <xf numFmtId="180" fontId="9" fillId="0" borderId="18" xfId="21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215" fontId="9" fillId="0" borderId="0" xfId="21" applyNumberFormat="1" applyFont="1" applyBorder="1" applyAlignment="1">
      <alignment horizontal="center" vertical="center"/>
      <protection/>
    </xf>
    <xf numFmtId="0" fontId="4" fillId="0" borderId="44" xfId="21" applyFont="1" applyBorder="1" applyAlignment="1">
      <alignment horizontal="right" vertical="center"/>
      <protection/>
    </xf>
    <xf numFmtId="0" fontId="4" fillId="0" borderId="45" xfId="21" applyFont="1" applyBorder="1" applyAlignment="1">
      <alignment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0" fillId="0" borderId="47" xfId="21" applyBorder="1" applyAlignment="1">
      <alignment horizontal="center" vertical="center"/>
      <protection/>
    </xf>
    <xf numFmtId="0" fontId="9" fillId="0" borderId="38" xfId="21" applyFont="1" applyBorder="1" applyAlignment="1">
      <alignment horizontal="center" vertical="center"/>
      <protection/>
    </xf>
    <xf numFmtId="41" fontId="9" fillId="0" borderId="48" xfId="21" applyNumberFormat="1" applyFont="1" applyFill="1" applyBorder="1" applyAlignment="1">
      <alignment horizontal="right" vertical="center"/>
      <protection/>
    </xf>
    <xf numFmtId="41" fontId="9" fillId="0" borderId="48" xfId="21" applyNumberFormat="1" applyFont="1" applyFill="1" applyBorder="1" applyAlignment="1">
      <alignment vertical="center"/>
      <protection/>
    </xf>
    <xf numFmtId="179" fontId="9" fillId="0" borderId="48" xfId="21" applyNumberFormat="1" applyFont="1" applyFill="1" applyBorder="1" applyAlignment="1">
      <alignment vertical="center"/>
      <protection/>
    </xf>
    <xf numFmtId="41" fontId="9" fillId="0" borderId="21" xfId="21" applyNumberFormat="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4" fillId="0" borderId="0" xfId="21" applyFont="1" applyAlignment="1" quotePrefix="1">
      <alignment horizontal="left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7" fillId="0" borderId="49" xfId="21" applyFont="1" applyBorder="1" applyAlignment="1" quotePrefix="1">
      <alignment horizontal="left" vertical="justify" wrapText="1" shrinkToFit="1"/>
      <protection/>
    </xf>
    <xf numFmtId="0" fontId="7" fillId="0" borderId="50" xfId="21" applyFont="1" applyBorder="1" applyAlignment="1">
      <alignment horizontal="left" vertical="justify" wrapText="1" shrinkToFit="1"/>
      <protection/>
    </xf>
    <xf numFmtId="0" fontId="0" fillId="0" borderId="1" xfId="21" applyBorder="1" applyAlignment="1">
      <alignment horizontal="center" vertical="center" shrinkToFit="1"/>
      <protection/>
    </xf>
    <xf numFmtId="0" fontId="0" fillId="0" borderId="25" xfId="21" applyBorder="1" applyAlignment="1">
      <alignment horizontal="center" vertical="center" shrinkToFit="1"/>
      <protection/>
    </xf>
    <xf numFmtId="0" fontId="5" fillId="0" borderId="0" xfId="21" applyFont="1" applyBorder="1" applyAlignment="1">
      <alignment horizontal="left"/>
      <protection/>
    </xf>
    <xf numFmtId="0" fontId="5" fillId="0" borderId="51" xfId="21" applyFont="1" applyBorder="1" applyAlignment="1">
      <alignment horizontal="left" vertical="justify" wrapText="1"/>
      <protection/>
    </xf>
    <xf numFmtId="0" fontId="5" fillId="0" borderId="52" xfId="21" applyFont="1" applyBorder="1" applyAlignment="1" quotePrefix="1">
      <alignment horizontal="left" vertical="justify" wrapText="1"/>
      <protection/>
    </xf>
    <xf numFmtId="0" fontId="0" fillId="0" borderId="53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54" xfId="21" applyFont="1" applyBorder="1" applyAlignment="1">
      <alignment horizontal="center" vertical="center"/>
      <protection/>
    </xf>
    <xf numFmtId="0" fontId="0" fillId="0" borderId="55" xfId="21" applyBorder="1" applyAlignment="1">
      <alignment horizontal="center" vertical="center"/>
      <protection/>
    </xf>
    <xf numFmtId="0" fontId="0" fillId="0" borderId="53" xfId="21" applyFont="1" applyBorder="1" applyAlignment="1">
      <alignment horizontal="center" vertical="center"/>
      <protection/>
    </xf>
    <xf numFmtId="0" fontId="0" fillId="0" borderId="48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6" fillId="0" borderId="56" xfId="21" applyFont="1" applyBorder="1" applyAlignment="1">
      <alignment horizontal="center" vertical="center"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9" fillId="0" borderId="27" xfId="21" applyFont="1" applyBorder="1" applyAlignment="1">
      <alignment vertical="center"/>
      <protection/>
    </xf>
    <xf numFmtId="0" fontId="0" fillId="0" borderId="60" xfId="0" applyBorder="1" applyAlignment="1">
      <alignment vertical="center"/>
    </xf>
    <xf numFmtId="0" fontId="0" fillId="0" borderId="56" xfId="21" applyFont="1" applyBorder="1" applyAlignment="1">
      <alignment horizontal="center" vertical="center" shrinkToFit="1"/>
      <protection/>
    </xf>
    <xf numFmtId="0" fontId="0" fillId="0" borderId="40" xfId="21" applyBorder="1" applyAlignment="1">
      <alignment horizontal="center" vertical="center" shrinkToFit="1"/>
      <protection/>
    </xf>
    <xf numFmtId="0" fontId="0" fillId="0" borderId="5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21" applyFont="1" applyBorder="1" applyAlignment="1" quotePrefix="1">
      <alignment horizontal="left" vertical="center" shrinkToFit="1"/>
      <protection/>
    </xf>
    <xf numFmtId="0" fontId="0" fillId="0" borderId="20" xfId="21" applyFont="1" applyBorder="1" applyAlignment="1" quotePrefix="1">
      <alignment horizontal="left" vertical="center" shrinkToFit="1"/>
      <protection/>
    </xf>
    <xf numFmtId="0" fontId="4" fillId="0" borderId="61" xfId="21" applyFont="1" applyBorder="1" applyAlignment="1">
      <alignment horizontal="left" vertical="justify" wrapText="1"/>
      <protection/>
    </xf>
    <xf numFmtId="0" fontId="4" fillId="0" borderId="62" xfId="21" applyFont="1" applyBorder="1" applyAlignment="1" quotePrefix="1">
      <alignment horizontal="left" vertical="justify" wrapText="1"/>
      <protection/>
    </xf>
    <xf numFmtId="0" fontId="0" fillId="0" borderId="63" xfId="21" applyFont="1" applyBorder="1" applyAlignment="1">
      <alignment horizontal="left" vertical="center" shrinkToFit="1"/>
      <protection/>
    </xf>
    <xf numFmtId="0" fontId="0" fillId="0" borderId="10" xfId="21" applyFont="1" applyBorder="1" applyAlignment="1">
      <alignment horizontal="left" vertical="center" shrinkToFit="1"/>
      <protection/>
    </xf>
    <xf numFmtId="0" fontId="0" fillId="0" borderId="34" xfId="21" applyFont="1" applyBorder="1" applyAlignment="1">
      <alignment horizontal="left" vertical="center"/>
      <protection/>
    </xf>
    <xf numFmtId="0" fontId="0" fillId="0" borderId="40" xfId="21" applyFont="1" applyBorder="1" applyAlignment="1">
      <alignment horizontal="left" vertical="center"/>
      <protection/>
    </xf>
    <xf numFmtId="0" fontId="0" fillId="0" borderId="64" xfId="21" applyFont="1" applyBorder="1" applyAlignment="1">
      <alignment horizontal="left" vertical="center" shrinkToFit="1"/>
      <protection/>
    </xf>
    <xf numFmtId="0" fontId="0" fillId="0" borderId="10" xfId="21" applyFont="1" applyBorder="1" applyAlignment="1" quotePrefix="1">
      <alignment horizontal="left" vertical="center" shrinkToFit="1"/>
      <protection/>
    </xf>
    <xf numFmtId="0" fontId="0" fillId="0" borderId="64" xfId="21" applyFont="1" applyBorder="1" applyAlignment="1" quotePrefix="1">
      <alignment horizontal="left" vertical="center" shrinkToFit="1"/>
      <protection/>
    </xf>
    <xf numFmtId="0" fontId="0" fillId="0" borderId="65" xfId="21" applyFont="1" applyBorder="1" applyAlignment="1" quotePrefix="1">
      <alignment horizontal="left" vertical="center" shrinkToFit="1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66" xfId="21" applyBorder="1" applyAlignment="1" quotePrefix="1">
      <alignment horizontal="center" vertical="center"/>
      <protection/>
    </xf>
    <xf numFmtId="0" fontId="9" fillId="0" borderId="27" xfId="21" applyFont="1" applyFill="1" applyBorder="1" applyAlignment="1">
      <alignment vertical="center"/>
      <protection/>
    </xf>
    <xf numFmtId="0" fontId="0" fillId="0" borderId="60" xfId="0" applyFill="1" applyBorder="1" applyAlignment="1">
      <alignment vertical="center"/>
    </xf>
    <xf numFmtId="179" fontId="9" fillId="0" borderId="58" xfId="15" applyNumberFormat="1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179" fontId="9" fillId="0" borderId="58" xfId="15" applyNumberFormat="1" applyFont="1" applyBorder="1" applyAlignment="1">
      <alignment vertical="center"/>
    </xf>
    <xf numFmtId="215" fontId="9" fillId="0" borderId="58" xfId="21" applyNumberFormat="1" applyFont="1" applyBorder="1" applyAlignment="1">
      <alignment horizontal="center" vertical="center"/>
      <protection/>
    </xf>
    <xf numFmtId="215" fontId="9" fillId="0" borderId="59" xfId="21" applyNumberFormat="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215" fontId="9" fillId="0" borderId="5" xfId="21" applyNumberFormat="1" applyFont="1" applyBorder="1" applyAlignment="1">
      <alignment horizontal="center" vertical="center"/>
      <protection/>
    </xf>
    <xf numFmtId="215" fontId="9" fillId="0" borderId="67" xfId="21" applyNumberFormat="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68" xfId="21" applyFont="1" applyBorder="1" applyAlignment="1">
      <alignment horizontal="center" vertical="center"/>
      <protection/>
    </xf>
    <xf numFmtId="0" fontId="9" fillId="0" borderId="69" xfId="2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215" fontId="9" fillId="0" borderId="27" xfId="21" applyNumberFormat="1" applyFont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9" fillId="0" borderId="27" xfId="21" applyFont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9" fillId="0" borderId="56" xfId="21" applyFont="1" applyBorder="1" applyAlignment="1">
      <alignment horizontal="center" vertical="center"/>
      <protection/>
    </xf>
    <xf numFmtId="0" fontId="9" fillId="0" borderId="40" xfId="21" applyFont="1" applyBorder="1" applyAlignment="1">
      <alignment horizontal="center" vertical="center"/>
      <protection/>
    </xf>
    <xf numFmtId="0" fontId="9" fillId="0" borderId="70" xfId="21" applyFont="1" applyBorder="1" applyAlignment="1">
      <alignment horizontal="center" vertical="center"/>
      <protection/>
    </xf>
    <xf numFmtId="0" fontId="0" fillId="0" borderId="56" xfId="21" applyFont="1" applyBorder="1" applyAlignment="1">
      <alignment horizontal="center" vertical="center"/>
      <protection/>
    </xf>
    <xf numFmtId="0" fontId="0" fillId="0" borderId="57" xfId="21" applyFont="1" applyBorder="1" applyAlignment="1">
      <alignment vertical="center"/>
      <protection/>
    </xf>
    <xf numFmtId="0" fontId="0" fillId="0" borderId="35" xfId="21" applyFont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58" xfId="21" applyFont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 vertical="center"/>
      <protection/>
    </xf>
    <xf numFmtId="0" fontId="0" fillId="0" borderId="58" xfId="21" applyFont="1" applyBorder="1" applyAlignment="1">
      <alignment horizontal="center" vertical="center" shrinkToFit="1"/>
      <protection/>
    </xf>
    <xf numFmtId="0" fontId="0" fillId="0" borderId="41" xfId="21" applyFont="1" applyBorder="1" applyAlignment="1">
      <alignment horizontal="center" vertical="center" shrinkToFit="1"/>
      <protection/>
    </xf>
    <xf numFmtId="0" fontId="0" fillId="0" borderId="59" xfId="21" applyFont="1" applyBorder="1" applyAlignment="1">
      <alignment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0" xfId="21" applyFont="1" applyBorder="1" applyAlignment="1">
      <alignment horizontal="center" vertical="center"/>
      <protection/>
    </xf>
    <xf numFmtId="0" fontId="0" fillId="0" borderId="56" xfId="21" applyFont="1" applyBorder="1" applyAlignment="1" quotePrefix="1">
      <alignment horizontal="center" vertical="center"/>
      <protection/>
    </xf>
    <xf numFmtId="0" fontId="0" fillId="0" borderId="40" xfId="21" applyFont="1" applyBorder="1" applyAlignment="1" quotePrefix="1">
      <alignment horizontal="center" vertical="center"/>
      <protection/>
    </xf>
    <xf numFmtId="0" fontId="0" fillId="0" borderId="71" xfId="21" applyFont="1" applyBorder="1" applyAlignment="1">
      <alignment horizontal="distributed" vertical="center"/>
      <protection/>
    </xf>
    <xf numFmtId="0" fontId="0" fillId="0" borderId="4" xfId="21" applyBorder="1" applyAlignment="1">
      <alignment horizontal="distributed" vertical="center"/>
      <protection/>
    </xf>
    <xf numFmtId="0" fontId="0" fillId="0" borderId="11" xfId="21" applyBorder="1" applyAlignment="1">
      <alignment horizontal="distributed" vertical="center"/>
      <protection/>
    </xf>
    <xf numFmtId="0" fontId="0" fillId="0" borderId="12" xfId="21" applyBorder="1" applyAlignment="1">
      <alignment horizontal="distributed" vertical="center"/>
      <protection/>
    </xf>
    <xf numFmtId="0" fontId="0" fillId="0" borderId="13" xfId="21" applyBorder="1" applyAlignment="1">
      <alignment horizontal="distributed" vertical="center"/>
      <protection/>
    </xf>
    <xf numFmtId="0" fontId="0" fillId="0" borderId="64" xfId="21" applyBorder="1" applyAlignment="1">
      <alignment horizontal="center" vertical="center"/>
      <protection/>
    </xf>
    <xf numFmtId="0" fontId="0" fillId="0" borderId="72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71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64" xfId="21" applyBorder="1" applyAlignment="1">
      <alignment horizontal="distributed" vertical="center"/>
      <protection/>
    </xf>
    <xf numFmtId="0" fontId="0" fillId="0" borderId="72" xfId="21" applyBorder="1" applyAlignment="1">
      <alignment horizontal="distributed" vertical="center"/>
      <protection/>
    </xf>
    <xf numFmtId="0" fontId="0" fillId="0" borderId="10" xfId="21" applyBorder="1" applyAlignment="1">
      <alignment horizontal="distributed" vertical="center"/>
      <protection/>
    </xf>
    <xf numFmtId="0" fontId="0" fillId="0" borderId="73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74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75" xfId="21" applyBorder="1" applyAlignment="1">
      <alignment horizontal="center" vertical="center"/>
      <protection/>
    </xf>
    <xf numFmtId="0" fontId="0" fillId="0" borderId="76" xfId="21" applyBorder="1" applyAlignment="1">
      <alignment horizontal="center" vertical="center"/>
      <protection/>
    </xf>
    <xf numFmtId="0" fontId="0" fillId="0" borderId="11" xfId="21" applyFont="1" applyBorder="1" applyAlignment="1">
      <alignment horizontal="distributed" vertical="center"/>
      <protection/>
    </xf>
    <xf numFmtId="0" fontId="0" fillId="0" borderId="64" xfId="21" applyFont="1" applyBorder="1" applyAlignment="1">
      <alignment horizontal="distributed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77" xfId="21" applyBorder="1" applyAlignment="1">
      <alignment horizontal="center" vertical="center"/>
      <protection/>
    </xf>
    <xf numFmtId="0" fontId="9" fillId="0" borderId="48" xfId="2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36" xfId="21" applyBorder="1" applyAlignment="1">
      <alignment horizontal="right" vertical="center"/>
      <protection/>
    </xf>
    <xf numFmtId="0" fontId="4" fillId="0" borderId="51" xfId="21" applyFont="1" applyBorder="1" applyAlignment="1">
      <alignment horizontal="left" vertical="center" wrapText="1"/>
      <protection/>
    </xf>
    <xf numFmtId="0" fontId="4" fillId="0" borderId="52" xfId="21" applyFont="1" applyBorder="1" applyAlignment="1">
      <alignment horizontal="left" vertical="center" wrapText="1"/>
      <protection/>
    </xf>
    <xf numFmtId="0" fontId="4" fillId="0" borderId="78" xfId="21" applyFont="1" applyBorder="1" applyAlignment="1">
      <alignment horizontal="left" vertical="center" wrapText="1"/>
      <protection/>
    </xf>
    <xf numFmtId="0" fontId="0" fillId="0" borderId="54" xfId="2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 wrapText="1"/>
      <protection/>
    </xf>
    <xf numFmtId="0" fontId="5" fillId="0" borderId="48" xfId="21" applyFont="1" applyBorder="1" applyAlignment="1" quotePrefix="1">
      <alignment horizontal="center" vertical="center" wrapText="1"/>
      <protection/>
    </xf>
    <xf numFmtId="0" fontId="9" fillId="0" borderId="58" xfId="21" applyFont="1" applyBorder="1" applyAlignment="1">
      <alignment horizontal="center" vertical="center"/>
      <protection/>
    </xf>
    <xf numFmtId="0" fontId="9" fillId="0" borderId="41" xfId="21" applyFont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68" xfId="21" applyFont="1" applyBorder="1" applyAlignment="1">
      <alignment horizontal="center" vertical="center"/>
      <protection/>
    </xf>
    <xf numFmtId="0" fontId="0" fillId="0" borderId="69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 shrinkToFit="1"/>
      <protection/>
    </xf>
    <xf numFmtId="0" fontId="0" fillId="0" borderId="69" xfId="21" applyFont="1" applyBorder="1" applyAlignment="1">
      <alignment horizontal="center" vertical="center" shrinkToFit="1"/>
      <protection/>
    </xf>
    <xf numFmtId="0" fontId="0" fillId="0" borderId="79" xfId="21" applyFont="1" applyBorder="1" applyAlignment="1">
      <alignment vertical="center"/>
      <protection/>
    </xf>
    <xf numFmtId="0" fontId="0" fillId="0" borderId="80" xfId="21" applyFont="1" applyBorder="1" applyAlignment="1">
      <alignment horizontal="center" vertical="center"/>
      <protection/>
    </xf>
    <xf numFmtId="215" fontId="9" fillId="0" borderId="2" xfId="21" applyNumberFormat="1" applyFont="1" applyFill="1" applyBorder="1" applyAlignment="1">
      <alignment horizontal="center" vertical="center"/>
      <protection/>
    </xf>
    <xf numFmtId="0" fontId="0" fillId="0" borderId="3" xfId="0" applyFill="1" applyBorder="1" applyAlignment="1">
      <alignment vertical="center"/>
    </xf>
    <xf numFmtId="0" fontId="0" fillId="0" borderId="36" xfId="21" applyFont="1" applyBorder="1" applyAlignment="1">
      <alignment horizontal="right" vertical="center"/>
      <protection/>
    </xf>
    <xf numFmtId="0" fontId="4" fillId="0" borderId="81" xfId="21" applyFont="1" applyBorder="1" applyAlignment="1">
      <alignment horizontal="left" vertical="center" wrapText="1"/>
      <protection/>
    </xf>
    <xf numFmtId="0" fontId="5" fillId="0" borderId="9" xfId="21" applyFont="1" applyBorder="1" applyAlignment="1" quotePrefix="1">
      <alignment horizontal="center" vertical="center" wrapText="1"/>
      <protection/>
    </xf>
    <xf numFmtId="0" fontId="9" fillId="0" borderId="20" xfId="2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事業概要_保護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3"/>
          <c:w val="0.829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'[1]Sheet1'!$B$2:$B$3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'[1]Sheet1'!$B$4:$B$24</c:f>
              <c:numCache>
                <c:ptCount val="21"/>
                <c:pt idx="0">
                  <c:v>13</c:v>
                </c:pt>
                <c:pt idx="1">
                  <c:v>12.1</c:v>
                </c:pt>
                <c:pt idx="2">
                  <c:v>12.2</c:v>
                </c:pt>
                <c:pt idx="3">
                  <c:v>11.8</c:v>
                </c:pt>
                <c:pt idx="4">
                  <c:v>8.2</c:v>
                </c:pt>
                <c:pt idx="5">
                  <c:v>7.6</c:v>
                </c:pt>
                <c:pt idx="6">
                  <c:v>7.2</c:v>
                </c:pt>
                <c:pt idx="7">
                  <c:v>7.1</c:v>
                </c:pt>
                <c:pt idx="8">
                  <c:v>7.1</c:v>
                </c:pt>
                <c:pt idx="9">
                  <c:v>7</c:v>
                </c:pt>
                <c:pt idx="10">
                  <c:v>7.1</c:v>
                </c:pt>
                <c:pt idx="11">
                  <c:v>7.2</c:v>
                </c:pt>
                <c:pt idx="12">
                  <c:v>7.5</c:v>
                </c:pt>
                <c:pt idx="13">
                  <c:v>7.9</c:v>
                </c:pt>
                <c:pt idx="14">
                  <c:v>8.4</c:v>
                </c:pt>
                <c:pt idx="15">
                  <c:v>9</c:v>
                </c:pt>
                <c:pt idx="16">
                  <c:v>9.8</c:v>
                </c:pt>
                <c:pt idx="17">
                  <c:v>10.5</c:v>
                </c:pt>
                <c:pt idx="18">
                  <c:v>11.1</c:v>
                </c:pt>
                <c:pt idx="19">
                  <c:v>11.6</c:v>
                </c:pt>
                <c:pt idx="20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'[1]Sheet1'!$C$2:$C$3</c:f>
              <c:strCache>
                <c:ptCount val="1"/>
                <c:pt idx="0">
                  <c:v>鳥取県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'[1]Sheet1'!$C$4:$C$24</c:f>
              <c:numCache>
                <c:ptCount val="21"/>
                <c:pt idx="0">
                  <c:v>16.6</c:v>
                </c:pt>
                <c:pt idx="1">
                  <c:v>14</c:v>
                </c:pt>
                <c:pt idx="2">
                  <c:v>12</c:v>
                </c:pt>
                <c:pt idx="3">
                  <c:v>11.1</c:v>
                </c:pt>
                <c:pt idx="4">
                  <c:v>7.9</c:v>
                </c:pt>
                <c:pt idx="5">
                  <c:v>7.2</c:v>
                </c:pt>
                <c:pt idx="6">
                  <c:v>6.8</c:v>
                </c:pt>
                <c:pt idx="7">
                  <c:v>6.6</c:v>
                </c:pt>
                <c:pt idx="8">
                  <c:v>6.3</c:v>
                </c:pt>
                <c:pt idx="9">
                  <c:v>6.1</c:v>
                </c:pt>
                <c:pt idx="10">
                  <c:v>5.8</c:v>
                </c:pt>
                <c:pt idx="11">
                  <c:v>5.7</c:v>
                </c:pt>
                <c:pt idx="12">
                  <c:v>5.6</c:v>
                </c:pt>
                <c:pt idx="13">
                  <c:v>5.7</c:v>
                </c:pt>
                <c:pt idx="14">
                  <c:v>5.9</c:v>
                </c:pt>
                <c:pt idx="15">
                  <c:v>6.1</c:v>
                </c:pt>
                <c:pt idx="16">
                  <c:v>6.5</c:v>
                </c:pt>
                <c:pt idx="17">
                  <c:v>7</c:v>
                </c:pt>
                <c:pt idx="18">
                  <c:v>7.5</c:v>
                </c:pt>
                <c:pt idx="19">
                  <c:v>7.7</c:v>
                </c:pt>
                <c:pt idx="20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v>東伯郡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'保護'!$F$7:$F$27</c:f>
              <c:numCache/>
            </c:numRef>
          </c:val>
          <c:smooth val="0"/>
        </c:ser>
        <c:marker val="1"/>
        <c:axId val="22574272"/>
        <c:axId val="1841857"/>
      </c:lineChart>
      <c:cat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1857"/>
        <c:crosses val="autoZero"/>
        <c:auto val="1"/>
        <c:lblOffset val="100"/>
        <c:noMultiLvlLbl val="0"/>
      </c:catAx>
      <c:valAx>
        <c:axId val="1841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保護率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57427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225"/>
          <c:y val="0.00375"/>
          <c:w val="0.184"/>
          <c:h val="0.232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11</xdr:col>
      <xdr:colOff>857250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123825" y="6991350"/>
        <a:ext cx="6677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276225"/>
          <a:ext cx="64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9525</xdr:rowOff>
    </xdr:from>
    <xdr:to>
      <xdr:col>1</xdr:col>
      <xdr:colOff>9525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400550"/>
          <a:ext cx="647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gc199\ooshitamikio\19&#24180;&#24230;&#22823;&#19979;&#24185;&#30007;\&#20445;&#35703;&#20418;&#30740;&#31350;&#20250;\&#26989;&#21209;&#27010;&#35201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全国</v>
          </cell>
          <cell r="C2" t="str">
            <v>鳥取県</v>
          </cell>
        </row>
        <row r="4">
          <cell r="B4">
            <v>13</v>
          </cell>
          <cell r="C4">
            <v>16.6</v>
          </cell>
        </row>
        <row r="5">
          <cell r="B5">
            <v>12.1</v>
          </cell>
          <cell r="C5">
            <v>14</v>
          </cell>
        </row>
        <row r="6">
          <cell r="B6">
            <v>12.2</v>
          </cell>
          <cell r="C6">
            <v>12</v>
          </cell>
        </row>
        <row r="7">
          <cell r="B7">
            <v>11.8</v>
          </cell>
          <cell r="C7">
            <v>11.1</v>
          </cell>
        </row>
        <row r="8">
          <cell r="B8">
            <v>8.2</v>
          </cell>
          <cell r="C8">
            <v>7.9</v>
          </cell>
        </row>
        <row r="9">
          <cell r="B9">
            <v>7.6</v>
          </cell>
          <cell r="C9">
            <v>7.2</v>
          </cell>
        </row>
        <row r="10">
          <cell r="B10">
            <v>7.2</v>
          </cell>
          <cell r="C10">
            <v>6.8</v>
          </cell>
        </row>
        <row r="11">
          <cell r="B11">
            <v>7.1</v>
          </cell>
          <cell r="C11">
            <v>6.6</v>
          </cell>
        </row>
        <row r="12">
          <cell r="B12">
            <v>7.1</v>
          </cell>
          <cell r="C12">
            <v>6.3</v>
          </cell>
        </row>
        <row r="13">
          <cell r="B13">
            <v>7</v>
          </cell>
          <cell r="C13">
            <v>6.1</v>
          </cell>
        </row>
        <row r="14">
          <cell r="B14">
            <v>7.1</v>
          </cell>
          <cell r="C14">
            <v>5.8</v>
          </cell>
        </row>
        <row r="15">
          <cell r="B15">
            <v>7.2</v>
          </cell>
          <cell r="C15">
            <v>5.7</v>
          </cell>
        </row>
        <row r="16">
          <cell r="B16">
            <v>7.5</v>
          </cell>
          <cell r="C16">
            <v>5.6</v>
          </cell>
        </row>
        <row r="17">
          <cell r="B17">
            <v>7.9</v>
          </cell>
          <cell r="C17">
            <v>5.7</v>
          </cell>
        </row>
        <row r="18">
          <cell r="B18">
            <v>8.4</v>
          </cell>
          <cell r="C18">
            <v>5.9</v>
          </cell>
        </row>
        <row r="19">
          <cell r="B19">
            <v>9</v>
          </cell>
          <cell r="C19">
            <v>6.1</v>
          </cell>
        </row>
        <row r="20">
          <cell r="B20">
            <v>9.8</v>
          </cell>
          <cell r="C20">
            <v>6.5</v>
          </cell>
        </row>
        <row r="21">
          <cell r="B21">
            <v>10.5</v>
          </cell>
          <cell r="C21">
            <v>7</v>
          </cell>
        </row>
        <row r="22">
          <cell r="B22">
            <v>11.1</v>
          </cell>
          <cell r="C22">
            <v>7.5</v>
          </cell>
        </row>
        <row r="23">
          <cell r="B23">
            <v>11.6</v>
          </cell>
          <cell r="C23">
            <v>7.7</v>
          </cell>
        </row>
        <row r="24">
          <cell r="B24">
            <v>11.8</v>
          </cell>
          <cell r="C24">
            <v>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tabSelected="1" view="pageBreakPreview" zoomScale="75" zoomScaleSheetLayoutView="75" workbookViewId="0" topLeftCell="A22">
      <selection activeCell="M46" sqref="M46"/>
    </sheetView>
  </sheetViews>
  <sheetFormatPr defaultColWidth="9.00390625" defaultRowHeight="13.5"/>
  <cols>
    <col min="1" max="1" width="1.625" style="1" customWidth="1"/>
    <col min="2" max="2" width="7.625" style="1" customWidth="1"/>
    <col min="3" max="5" width="8.625" style="1" customWidth="1"/>
    <col min="6" max="6" width="8.125" style="1" customWidth="1"/>
    <col min="7" max="7" width="4.25390625" style="1" customWidth="1"/>
    <col min="8" max="11" width="7.625" style="1" customWidth="1"/>
    <col min="12" max="12" width="13.625" style="1" customWidth="1"/>
    <col min="13" max="13" width="10.625" style="1" customWidth="1"/>
    <col min="14" max="16" width="6.625" style="1" customWidth="1"/>
    <col min="17" max="16384" width="9.00390625" style="1" customWidth="1"/>
  </cols>
  <sheetData>
    <row r="1" ht="5.25" customHeight="1"/>
    <row r="2" ht="18.75">
      <c r="B2" s="75" t="s">
        <v>67</v>
      </c>
    </row>
    <row r="4" spans="2:8" ht="24" customHeight="1" thickBot="1">
      <c r="B4" s="103" t="s">
        <v>68</v>
      </c>
      <c r="H4" s="104" t="s">
        <v>84</v>
      </c>
    </row>
    <row r="5" spans="2:13" ht="19.5" customHeight="1">
      <c r="B5" s="202" t="s">
        <v>7</v>
      </c>
      <c r="C5" s="204" t="s">
        <v>8</v>
      </c>
      <c r="D5" s="204" t="s">
        <v>9</v>
      </c>
      <c r="E5" s="208" t="s">
        <v>0</v>
      </c>
      <c r="F5" s="206" t="s">
        <v>85</v>
      </c>
      <c r="H5" s="197" t="s">
        <v>100</v>
      </c>
      <c r="I5" s="4" t="s">
        <v>11</v>
      </c>
      <c r="J5" s="4" t="s">
        <v>11</v>
      </c>
      <c r="K5" s="4" t="s">
        <v>12</v>
      </c>
      <c r="L5" s="199" t="s">
        <v>13</v>
      </c>
      <c r="M5" s="200"/>
    </row>
    <row r="6" spans="2:13" ht="19.5" customHeight="1" thickBot="1">
      <c r="B6" s="203"/>
      <c r="C6" s="205"/>
      <c r="D6" s="205"/>
      <c r="E6" s="209"/>
      <c r="F6" s="207"/>
      <c r="H6" s="198"/>
      <c r="I6" s="5" t="s">
        <v>14</v>
      </c>
      <c r="J6" s="6" t="s">
        <v>15</v>
      </c>
      <c r="K6" s="5" t="s">
        <v>16</v>
      </c>
      <c r="L6" s="6" t="s">
        <v>17</v>
      </c>
      <c r="M6" s="7" t="s">
        <v>18</v>
      </c>
    </row>
    <row r="7" spans="2:13" ht="19.5" customHeight="1">
      <c r="B7" s="76">
        <v>45</v>
      </c>
      <c r="C7" s="77">
        <v>13</v>
      </c>
      <c r="D7" s="77">
        <v>16.6</v>
      </c>
      <c r="E7" s="154"/>
      <c r="F7" s="78">
        <v>14.1</v>
      </c>
      <c r="H7" s="89">
        <v>7</v>
      </c>
      <c r="I7" s="90">
        <v>152</v>
      </c>
      <c r="J7" s="90">
        <v>204</v>
      </c>
      <c r="K7" s="91">
        <v>3</v>
      </c>
      <c r="L7" s="92">
        <v>10515445</v>
      </c>
      <c r="M7" s="93">
        <v>51546</v>
      </c>
    </row>
    <row r="8" spans="2:13" ht="19.5" customHeight="1">
      <c r="B8" s="79">
        <v>50</v>
      </c>
      <c r="C8" s="80">
        <v>12.1</v>
      </c>
      <c r="D8" s="80">
        <v>14</v>
      </c>
      <c r="E8" s="155">
        <v>13.5</v>
      </c>
      <c r="F8" s="81">
        <v>12.1</v>
      </c>
      <c r="H8" s="94">
        <v>8</v>
      </c>
      <c r="I8" s="95">
        <v>150</v>
      </c>
      <c r="J8" s="95">
        <v>207</v>
      </c>
      <c r="K8" s="96">
        <v>3</v>
      </c>
      <c r="L8" s="97">
        <v>13790865</v>
      </c>
      <c r="M8" s="98">
        <v>66622</v>
      </c>
    </row>
    <row r="9" spans="2:13" ht="19.5" customHeight="1">
      <c r="B9" s="79">
        <v>55</v>
      </c>
      <c r="C9" s="80">
        <v>12.2</v>
      </c>
      <c r="D9" s="80">
        <v>12</v>
      </c>
      <c r="E9" s="155">
        <v>12.4</v>
      </c>
      <c r="F9" s="81">
        <v>8.4</v>
      </c>
      <c r="H9" s="94">
        <v>9</v>
      </c>
      <c r="I9" s="95">
        <v>152</v>
      </c>
      <c r="J9" s="95">
        <v>204</v>
      </c>
      <c r="K9" s="96">
        <v>3</v>
      </c>
      <c r="L9" s="97">
        <v>11497845</v>
      </c>
      <c r="M9" s="98">
        <v>56361</v>
      </c>
    </row>
    <row r="10" spans="2:13" ht="19.5" customHeight="1">
      <c r="B10" s="79">
        <v>60</v>
      </c>
      <c r="C10" s="80">
        <v>11.8</v>
      </c>
      <c r="D10" s="80">
        <v>11.1</v>
      </c>
      <c r="E10" s="155">
        <v>13.4</v>
      </c>
      <c r="F10" s="81">
        <v>5.9</v>
      </c>
      <c r="H10" s="94">
        <v>10</v>
      </c>
      <c r="I10" s="95">
        <v>158</v>
      </c>
      <c r="J10" s="95">
        <v>210</v>
      </c>
      <c r="K10" s="96">
        <v>3.1</v>
      </c>
      <c r="L10" s="97">
        <v>12576127</v>
      </c>
      <c r="M10" s="98">
        <v>59886</v>
      </c>
    </row>
    <row r="11" spans="2:13" ht="19.5" customHeight="1">
      <c r="B11" s="79">
        <v>2</v>
      </c>
      <c r="C11" s="80">
        <v>8.2</v>
      </c>
      <c r="D11" s="80">
        <v>7.9</v>
      </c>
      <c r="E11" s="155">
        <v>7.4</v>
      </c>
      <c r="F11" s="81">
        <v>4</v>
      </c>
      <c r="H11" s="94">
        <v>11</v>
      </c>
      <c r="I11" s="95">
        <v>153</v>
      </c>
      <c r="J11" s="95">
        <v>205</v>
      </c>
      <c r="K11" s="96">
        <v>3</v>
      </c>
      <c r="L11" s="97">
        <v>11992551</v>
      </c>
      <c r="M11" s="98">
        <v>58500</v>
      </c>
    </row>
    <row r="12" spans="2:13" ht="19.5" customHeight="1">
      <c r="B12" s="79">
        <v>3</v>
      </c>
      <c r="C12" s="80">
        <v>7.6</v>
      </c>
      <c r="D12" s="80">
        <v>7.2</v>
      </c>
      <c r="E12" s="155">
        <v>7.1</v>
      </c>
      <c r="F12" s="81">
        <v>3.6</v>
      </c>
      <c r="H12" s="94">
        <v>12</v>
      </c>
      <c r="I12" s="95">
        <v>148</v>
      </c>
      <c r="J12" s="95">
        <v>198</v>
      </c>
      <c r="K12" s="96">
        <v>2.9</v>
      </c>
      <c r="L12" s="97">
        <v>11533746</v>
      </c>
      <c r="M12" s="98">
        <v>58251</v>
      </c>
    </row>
    <row r="13" spans="2:13" ht="19.5" customHeight="1">
      <c r="B13" s="79">
        <v>4</v>
      </c>
      <c r="C13" s="80">
        <v>7.2</v>
      </c>
      <c r="D13" s="80">
        <v>6.8</v>
      </c>
      <c r="E13" s="155">
        <v>7.3</v>
      </c>
      <c r="F13" s="81">
        <v>3.4</v>
      </c>
      <c r="H13" s="94">
        <v>13</v>
      </c>
      <c r="I13" s="95">
        <v>160</v>
      </c>
      <c r="J13" s="95">
        <v>216</v>
      </c>
      <c r="K13" s="96">
        <v>3.2</v>
      </c>
      <c r="L13" s="97">
        <v>12460495</v>
      </c>
      <c r="M13" s="98">
        <v>57687</v>
      </c>
    </row>
    <row r="14" spans="2:13" ht="19.5" customHeight="1">
      <c r="B14" s="79">
        <v>5</v>
      </c>
      <c r="C14" s="80">
        <v>7.1</v>
      </c>
      <c r="D14" s="80">
        <v>6.6</v>
      </c>
      <c r="E14" s="155">
        <v>7.1</v>
      </c>
      <c r="F14" s="81">
        <v>3.4</v>
      </c>
      <c r="H14" s="94">
        <v>14</v>
      </c>
      <c r="I14" s="95">
        <v>168</v>
      </c>
      <c r="J14" s="95">
        <v>226</v>
      </c>
      <c r="K14" s="96">
        <v>3.4</v>
      </c>
      <c r="L14" s="97">
        <v>13295243</v>
      </c>
      <c r="M14" s="98">
        <v>58828</v>
      </c>
    </row>
    <row r="15" spans="2:13" ht="19.5" customHeight="1">
      <c r="B15" s="79">
        <v>6</v>
      </c>
      <c r="C15" s="80">
        <v>7.1</v>
      </c>
      <c r="D15" s="80">
        <v>6.3</v>
      </c>
      <c r="E15" s="155">
        <v>6.8</v>
      </c>
      <c r="F15" s="81">
        <v>3.2</v>
      </c>
      <c r="H15" s="94">
        <v>15</v>
      </c>
      <c r="I15" s="99">
        <v>185</v>
      </c>
      <c r="J15" s="99">
        <v>255</v>
      </c>
      <c r="K15" s="96">
        <v>3.8</v>
      </c>
      <c r="L15" s="97">
        <v>15043329</v>
      </c>
      <c r="M15" s="98">
        <v>58993</v>
      </c>
    </row>
    <row r="16" spans="2:13" ht="19.5" customHeight="1">
      <c r="B16" s="79">
        <v>7</v>
      </c>
      <c r="C16" s="80">
        <v>7</v>
      </c>
      <c r="D16" s="80">
        <v>6.1</v>
      </c>
      <c r="E16" s="155">
        <v>6.5</v>
      </c>
      <c r="F16" s="81">
        <v>3</v>
      </c>
      <c r="H16" s="100">
        <v>16</v>
      </c>
      <c r="I16" s="101">
        <v>205</v>
      </c>
      <c r="J16" s="101">
        <v>271</v>
      </c>
      <c r="K16" s="96">
        <v>4.1</v>
      </c>
      <c r="L16" s="97">
        <v>15263121</v>
      </c>
      <c r="M16" s="98">
        <v>56321</v>
      </c>
    </row>
    <row r="17" spans="2:13" ht="19.5" customHeight="1">
      <c r="B17" s="79">
        <v>8</v>
      </c>
      <c r="C17" s="80">
        <v>7.1</v>
      </c>
      <c r="D17" s="80">
        <v>5.8</v>
      </c>
      <c r="E17" s="155">
        <v>6.3</v>
      </c>
      <c r="F17" s="81">
        <v>3</v>
      </c>
      <c r="H17" s="94">
        <v>17</v>
      </c>
      <c r="I17" s="95">
        <v>195</v>
      </c>
      <c r="J17" s="95">
        <v>252</v>
      </c>
      <c r="K17" s="102">
        <v>4.1</v>
      </c>
      <c r="L17" s="126">
        <v>15094215</v>
      </c>
      <c r="M17" s="98">
        <v>59897</v>
      </c>
    </row>
    <row r="18" spans="2:13" ht="19.5" customHeight="1" thickBot="1">
      <c r="B18" s="79">
        <v>9</v>
      </c>
      <c r="C18" s="80">
        <v>7.2</v>
      </c>
      <c r="D18" s="80">
        <v>5.7</v>
      </c>
      <c r="E18" s="155">
        <v>6</v>
      </c>
      <c r="F18" s="81">
        <v>3</v>
      </c>
      <c r="H18" s="70">
        <v>18</v>
      </c>
      <c r="I18" s="88">
        <v>206</v>
      </c>
      <c r="J18" s="127">
        <v>266</v>
      </c>
      <c r="K18" s="128">
        <v>4.4</v>
      </c>
      <c r="L18" s="129">
        <v>14970821</v>
      </c>
      <c r="M18" s="123">
        <v>56281</v>
      </c>
    </row>
    <row r="19" spans="2:13" ht="19.5" customHeight="1">
      <c r="B19" s="79">
        <v>10</v>
      </c>
      <c r="C19" s="80">
        <v>7.5</v>
      </c>
      <c r="D19" s="80">
        <v>5.6</v>
      </c>
      <c r="E19" s="155">
        <v>5.6</v>
      </c>
      <c r="F19" s="81">
        <v>3.1</v>
      </c>
      <c r="J19" s="71"/>
      <c r="K19" s="73"/>
      <c r="L19" s="72"/>
      <c r="M19" s="122"/>
    </row>
    <row r="20" spans="2:13" ht="19.5" customHeight="1" thickBot="1">
      <c r="B20" s="79">
        <v>11</v>
      </c>
      <c r="C20" s="80">
        <v>7.9</v>
      </c>
      <c r="D20" s="80">
        <v>5.7</v>
      </c>
      <c r="E20" s="155">
        <v>6</v>
      </c>
      <c r="F20" s="81">
        <v>3</v>
      </c>
      <c r="H20" s="104" t="s">
        <v>86</v>
      </c>
      <c r="I20"/>
      <c r="J20"/>
      <c r="K20"/>
      <c r="L20"/>
      <c r="M20"/>
    </row>
    <row r="21" spans="2:13" ht="19.5" customHeight="1">
      <c r="B21" s="79">
        <v>12</v>
      </c>
      <c r="C21" s="82">
        <v>8.4</v>
      </c>
      <c r="D21" s="80">
        <v>5.9</v>
      </c>
      <c r="E21" s="155">
        <v>6.8</v>
      </c>
      <c r="F21" s="81">
        <v>2.9</v>
      </c>
      <c r="H21" s="197" t="s">
        <v>79</v>
      </c>
      <c r="I21" s="4" t="s">
        <v>11</v>
      </c>
      <c r="J21" s="4" t="s">
        <v>11</v>
      </c>
      <c r="K21" s="4" t="s">
        <v>12</v>
      </c>
      <c r="L21" s="199" t="s">
        <v>13</v>
      </c>
      <c r="M21" s="200"/>
    </row>
    <row r="22" spans="2:13" ht="19.5" customHeight="1" thickBot="1">
      <c r="B22" s="83">
        <v>13</v>
      </c>
      <c r="C22" s="84">
        <v>9</v>
      </c>
      <c r="D22" s="85">
        <v>6.1</v>
      </c>
      <c r="E22" s="156">
        <v>7.3</v>
      </c>
      <c r="F22" s="86">
        <v>3.2</v>
      </c>
      <c r="H22" s="198"/>
      <c r="I22" s="5" t="s">
        <v>14</v>
      </c>
      <c r="J22" s="6" t="s">
        <v>15</v>
      </c>
      <c r="K22" s="5" t="s">
        <v>16</v>
      </c>
      <c r="L22" s="6" t="s">
        <v>17</v>
      </c>
      <c r="M22" s="7" t="s">
        <v>18</v>
      </c>
    </row>
    <row r="23" spans="2:13" ht="19.5" customHeight="1" thickBot="1">
      <c r="B23" s="83">
        <v>14</v>
      </c>
      <c r="C23" s="84">
        <v>9.8</v>
      </c>
      <c r="D23" s="85">
        <v>6.5</v>
      </c>
      <c r="E23" s="156">
        <v>8.2</v>
      </c>
      <c r="F23" s="86">
        <v>3.4</v>
      </c>
      <c r="H23" s="157">
        <v>18</v>
      </c>
      <c r="I23" s="158">
        <v>374</v>
      </c>
      <c r="J23" s="158">
        <v>488</v>
      </c>
      <c r="K23" s="159">
        <v>9.3</v>
      </c>
      <c r="L23" s="160">
        <v>32269093</v>
      </c>
      <c r="M23" s="161">
        <f>SUM(L23/J23)</f>
        <v>66125.1905737705</v>
      </c>
    </row>
    <row r="24" spans="2:13" ht="19.5" customHeight="1">
      <c r="B24" s="83">
        <v>15</v>
      </c>
      <c r="C24" s="84">
        <v>10.5</v>
      </c>
      <c r="D24" s="85">
        <v>7</v>
      </c>
      <c r="E24" s="156">
        <v>8.6</v>
      </c>
      <c r="F24" s="86">
        <v>3.8</v>
      </c>
      <c r="J24" s="74"/>
      <c r="K24" s="74"/>
      <c r="L24" s="74"/>
      <c r="M24" s="74"/>
    </row>
    <row r="25" spans="2:13" ht="19.5" customHeight="1">
      <c r="B25" s="83">
        <v>16</v>
      </c>
      <c r="C25" s="84">
        <v>11.1</v>
      </c>
      <c r="D25" s="85">
        <v>7.5</v>
      </c>
      <c r="E25" s="156">
        <v>8.2</v>
      </c>
      <c r="F25" s="86">
        <v>4.1</v>
      </c>
      <c r="J25" s="124"/>
      <c r="K25" s="124"/>
      <c r="L25" s="124"/>
      <c r="M25" s="124"/>
    </row>
    <row r="26" spans="2:13" ht="19.5" customHeight="1">
      <c r="B26" s="130">
        <v>17</v>
      </c>
      <c r="C26" s="84">
        <v>11.6</v>
      </c>
      <c r="D26" s="85">
        <v>7.7</v>
      </c>
      <c r="E26" s="156">
        <v>8.8</v>
      </c>
      <c r="F26" s="86">
        <v>4.1</v>
      </c>
      <c r="J26" s="124"/>
      <c r="K26" s="124"/>
      <c r="L26" s="124"/>
      <c r="M26" s="124"/>
    </row>
    <row r="27" spans="2:13" ht="19.5" customHeight="1" thickBot="1">
      <c r="B27" s="87">
        <v>18</v>
      </c>
      <c r="C27" s="150">
        <v>11.8</v>
      </c>
      <c r="D27" s="151">
        <v>7.9</v>
      </c>
      <c r="E27" s="162">
        <v>9.28</v>
      </c>
      <c r="F27" s="152">
        <v>4.4</v>
      </c>
      <c r="J27" s="153"/>
      <c r="K27" s="153"/>
      <c r="L27" s="153"/>
      <c r="M27" s="153"/>
    </row>
    <row r="28" spans="2:6" ht="13.5">
      <c r="B28" s="201" t="s">
        <v>10</v>
      </c>
      <c r="C28" s="201"/>
      <c r="D28" s="201"/>
      <c r="E28" s="201"/>
      <c r="F28" s="201"/>
    </row>
    <row r="30" ht="13.5">
      <c r="M30" s="2"/>
    </row>
    <row r="32" ht="15" customHeight="1"/>
    <row r="33" ht="15" customHeight="1"/>
    <row r="34" ht="15" customHeight="1"/>
    <row r="35" ht="15" customHeight="1"/>
    <row r="36" ht="15" customHeight="1"/>
  </sheetData>
  <mergeCells count="10">
    <mergeCell ref="H21:H22"/>
    <mergeCell ref="L21:M21"/>
    <mergeCell ref="B28:F28"/>
    <mergeCell ref="H5:H6"/>
    <mergeCell ref="L5:M5"/>
    <mergeCell ref="B5:B6"/>
    <mergeCell ref="C5:C6"/>
    <mergeCell ref="D5:D6"/>
    <mergeCell ref="F5:F6"/>
    <mergeCell ref="E5:E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"/>
  <sheetViews>
    <sheetView view="pageBreakPreview" zoomScale="75" zoomScaleSheetLayoutView="75" workbookViewId="0" topLeftCell="B1">
      <selection activeCell="H3" sqref="H3"/>
    </sheetView>
  </sheetViews>
  <sheetFormatPr defaultColWidth="9.00390625" defaultRowHeight="13.5"/>
  <cols>
    <col min="1" max="1" width="3.375" style="1" customWidth="1"/>
    <col min="2" max="2" width="8.625" style="1" customWidth="1"/>
    <col min="3" max="3" width="14.125" style="1" customWidth="1"/>
    <col min="4" max="14" width="8.625" style="1" customWidth="1"/>
    <col min="15" max="16384" width="9.00390625" style="1" customWidth="1"/>
  </cols>
  <sheetData>
    <row r="1" spans="2:15" ht="24" customHeight="1" thickBot="1">
      <c r="B1" s="112" t="s">
        <v>88</v>
      </c>
      <c r="C1" s="8"/>
      <c r="K1" s="9"/>
      <c r="L1" s="10"/>
      <c r="M1" s="10"/>
      <c r="N1" s="10"/>
      <c r="O1" s="10" t="s">
        <v>19</v>
      </c>
    </row>
    <row r="2" spans="2:15" ht="32.25" customHeight="1" thickBot="1">
      <c r="B2" s="224" t="s">
        <v>101</v>
      </c>
      <c r="C2" s="225"/>
      <c r="D2" s="17">
        <v>7</v>
      </c>
      <c r="E2" s="17">
        <v>8</v>
      </c>
      <c r="F2" s="17">
        <v>9</v>
      </c>
      <c r="G2" s="17">
        <v>10</v>
      </c>
      <c r="H2" s="17">
        <v>11</v>
      </c>
      <c r="I2" s="17">
        <v>12</v>
      </c>
      <c r="J2" s="17">
        <v>13</v>
      </c>
      <c r="K2" s="17">
        <v>14</v>
      </c>
      <c r="L2" s="17">
        <v>15</v>
      </c>
      <c r="M2" s="62">
        <v>16</v>
      </c>
      <c r="N2" s="131">
        <v>17</v>
      </c>
      <c r="O2" s="136">
        <v>18</v>
      </c>
    </row>
    <row r="3" spans="2:15" ht="19.5" customHeight="1">
      <c r="B3" s="228" t="s">
        <v>69</v>
      </c>
      <c r="C3" s="229"/>
      <c r="D3" s="18"/>
      <c r="E3" s="18"/>
      <c r="F3" s="18"/>
      <c r="G3" s="18"/>
      <c r="H3" s="18"/>
      <c r="I3" s="18"/>
      <c r="J3" s="18"/>
      <c r="K3" s="18"/>
      <c r="L3" s="18"/>
      <c r="M3" s="63">
        <v>4.52</v>
      </c>
      <c r="N3" s="132">
        <v>4.33</v>
      </c>
      <c r="O3" s="137">
        <v>4.36</v>
      </c>
    </row>
    <row r="4" spans="2:15" ht="19.5" customHeight="1">
      <c r="B4" s="105"/>
      <c r="C4" s="106" t="s">
        <v>20</v>
      </c>
      <c r="D4" s="19">
        <v>3.4</v>
      </c>
      <c r="E4" s="20">
        <v>3.31</v>
      </c>
      <c r="F4" s="20">
        <v>3.03</v>
      </c>
      <c r="G4" s="20">
        <v>2.91</v>
      </c>
      <c r="H4" s="20">
        <v>2.62</v>
      </c>
      <c r="I4" s="20">
        <v>2.32</v>
      </c>
      <c r="J4" s="20">
        <v>2.7</v>
      </c>
      <c r="K4" s="20">
        <v>2.67</v>
      </c>
      <c r="L4" s="20">
        <v>3.39</v>
      </c>
      <c r="M4" s="64" t="s">
        <v>63</v>
      </c>
      <c r="N4" s="133" t="s">
        <v>63</v>
      </c>
      <c r="O4" s="148" t="s">
        <v>63</v>
      </c>
    </row>
    <row r="5" spans="2:15" ht="19.5" customHeight="1">
      <c r="B5" s="105"/>
      <c r="C5" s="106" t="s">
        <v>21</v>
      </c>
      <c r="D5" s="21">
        <v>6.25</v>
      </c>
      <c r="E5" s="22">
        <v>6.26</v>
      </c>
      <c r="F5" s="22">
        <v>6.28</v>
      </c>
      <c r="G5" s="22">
        <v>6.91</v>
      </c>
      <c r="H5" s="22">
        <v>7.69</v>
      </c>
      <c r="I5" s="22">
        <v>7.78</v>
      </c>
      <c r="J5" s="22">
        <v>7.53</v>
      </c>
      <c r="K5" s="22">
        <v>6.87</v>
      </c>
      <c r="L5" s="22">
        <v>6.26</v>
      </c>
      <c r="M5" s="65" t="s">
        <v>98</v>
      </c>
      <c r="N5" s="133" t="s">
        <v>98</v>
      </c>
      <c r="O5" s="148" t="s">
        <v>98</v>
      </c>
    </row>
    <row r="6" spans="2:15" ht="19.5" customHeight="1">
      <c r="B6" s="107"/>
      <c r="C6" s="106" t="s">
        <v>22</v>
      </c>
      <c r="D6" s="21">
        <v>4</v>
      </c>
      <c r="E6" s="22">
        <v>4.64</v>
      </c>
      <c r="F6" s="22">
        <v>5.09</v>
      </c>
      <c r="G6" s="22">
        <v>5.55</v>
      </c>
      <c r="H6" s="22">
        <v>5.61</v>
      </c>
      <c r="I6" s="22">
        <v>5.13</v>
      </c>
      <c r="J6" s="22">
        <v>5.49</v>
      </c>
      <c r="K6" s="22">
        <v>5.48</v>
      </c>
      <c r="L6" s="22">
        <v>5.85</v>
      </c>
      <c r="M6" s="65" t="s">
        <v>63</v>
      </c>
      <c r="N6" s="133" t="s">
        <v>63</v>
      </c>
      <c r="O6" s="148" t="s">
        <v>63</v>
      </c>
    </row>
    <row r="7" spans="2:15" ht="19.5" customHeight="1">
      <c r="B7" s="232" t="s">
        <v>72</v>
      </c>
      <c r="C7" s="231"/>
      <c r="D7" s="22">
        <v>3.18</v>
      </c>
      <c r="E7" s="22">
        <v>3.73</v>
      </c>
      <c r="F7" s="22">
        <v>2.9</v>
      </c>
      <c r="G7" s="22">
        <v>2.83</v>
      </c>
      <c r="H7" s="22">
        <v>2.65</v>
      </c>
      <c r="I7" s="22">
        <v>2.22</v>
      </c>
      <c r="J7" s="22">
        <v>3.3</v>
      </c>
      <c r="K7" s="22">
        <v>3.93</v>
      </c>
      <c r="L7" s="22">
        <v>4.48</v>
      </c>
      <c r="M7" s="66">
        <v>4.84</v>
      </c>
      <c r="N7" s="134">
        <v>4.73</v>
      </c>
      <c r="O7" s="138">
        <v>4.61</v>
      </c>
    </row>
    <row r="8" spans="2:15" ht="19.5" customHeight="1">
      <c r="B8" s="230" t="s">
        <v>73</v>
      </c>
      <c r="C8" s="231"/>
      <c r="D8" s="22">
        <v>5.27</v>
      </c>
      <c r="E8" s="22">
        <v>3.37</v>
      </c>
      <c r="F8" s="22">
        <v>3.77</v>
      </c>
      <c r="G8" s="22">
        <v>4.22</v>
      </c>
      <c r="H8" s="22">
        <v>3.46</v>
      </c>
      <c r="I8" s="22">
        <v>2.75</v>
      </c>
      <c r="J8" s="22">
        <v>2.78</v>
      </c>
      <c r="K8" s="22">
        <v>3.27</v>
      </c>
      <c r="L8" s="22">
        <v>4.03</v>
      </c>
      <c r="M8" s="67">
        <v>4.44</v>
      </c>
      <c r="N8" s="125" t="s">
        <v>64</v>
      </c>
      <c r="O8" s="149" t="s">
        <v>64</v>
      </c>
    </row>
    <row r="9" spans="2:15" ht="19.5" customHeight="1">
      <c r="B9" s="226" t="s">
        <v>74</v>
      </c>
      <c r="C9" s="227"/>
      <c r="D9" s="22"/>
      <c r="E9" s="22"/>
      <c r="F9" s="22"/>
      <c r="G9" s="22"/>
      <c r="H9" s="22"/>
      <c r="I9" s="22"/>
      <c r="J9" s="22"/>
      <c r="K9" s="22"/>
      <c r="L9" s="22"/>
      <c r="M9" s="67"/>
      <c r="N9" s="134">
        <v>2.48</v>
      </c>
      <c r="O9" s="138">
        <v>2.77</v>
      </c>
    </row>
    <row r="10" spans="2:15" ht="19.5" customHeight="1">
      <c r="B10" s="108"/>
      <c r="C10" s="106" t="s">
        <v>71</v>
      </c>
      <c r="D10" s="22">
        <v>0.69</v>
      </c>
      <c r="E10" s="22">
        <v>0.77</v>
      </c>
      <c r="F10" s="22">
        <v>0.75</v>
      </c>
      <c r="G10" s="22">
        <v>0.92</v>
      </c>
      <c r="H10" s="22">
        <v>0.92</v>
      </c>
      <c r="I10" s="22">
        <v>1.14</v>
      </c>
      <c r="J10" s="22">
        <v>1.14</v>
      </c>
      <c r="K10" s="22">
        <v>1.53</v>
      </c>
      <c r="L10" s="22">
        <v>2.3</v>
      </c>
      <c r="M10" s="66">
        <v>2.79</v>
      </c>
      <c r="N10" s="125" t="s">
        <v>65</v>
      </c>
      <c r="O10" s="149" t="s">
        <v>65</v>
      </c>
    </row>
    <row r="11" spans="2:15" ht="19.5" customHeight="1">
      <c r="B11" s="109"/>
      <c r="C11" s="106" t="s">
        <v>70</v>
      </c>
      <c r="D11" s="22">
        <v>1.69</v>
      </c>
      <c r="E11" s="22">
        <v>1.7</v>
      </c>
      <c r="F11" s="22">
        <v>1.94</v>
      </c>
      <c r="G11" s="22">
        <v>1.97</v>
      </c>
      <c r="H11" s="22">
        <v>2.09</v>
      </c>
      <c r="I11" s="22">
        <v>2.19</v>
      </c>
      <c r="J11" s="22">
        <v>2.43</v>
      </c>
      <c r="K11" s="22">
        <v>1.89</v>
      </c>
      <c r="L11" s="22">
        <v>2.01</v>
      </c>
      <c r="M11" s="66">
        <v>2.13</v>
      </c>
      <c r="N11" s="125" t="s">
        <v>62</v>
      </c>
      <c r="O11" s="149" t="s">
        <v>62</v>
      </c>
    </row>
    <row r="12" spans="2:15" ht="19.5" customHeight="1">
      <c r="B12" s="226" t="s">
        <v>75</v>
      </c>
      <c r="C12" s="233"/>
      <c r="D12" s="21"/>
      <c r="E12" s="22"/>
      <c r="F12" s="22"/>
      <c r="G12" s="22"/>
      <c r="H12" s="22"/>
      <c r="I12" s="22"/>
      <c r="J12" s="22"/>
      <c r="K12" s="22"/>
      <c r="L12" s="22"/>
      <c r="M12" s="66">
        <v>4.94</v>
      </c>
      <c r="N12" s="134">
        <v>5.02</v>
      </c>
      <c r="O12" s="138">
        <v>5.69</v>
      </c>
    </row>
    <row r="13" spans="2:15" ht="19.5" customHeight="1">
      <c r="B13" s="110"/>
      <c r="C13" s="106" t="s">
        <v>23</v>
      </c>
      <c r="D13" s="21">
        <v>2.55</v>
      </c>
      <c r="E13" s="22">
        <v>2.75</v>
      </c>
      <c r="F13" s="22">
        <v>2.53</v>
      </c>
      <c r="G13" s="22">
        <v>2.65</v>
      </c>
      <c r="H13" s="22">
        <v>2.65</v>
      </c>
      <c r="I13" s="22">
        <v>2.86</v>
      </c>
      <c r="J13" s="22">
        <v>3.31</v>
      </c>
      <c r="K13" s="22">
        <v>3.73</v>
      </c>
      <c r="L13" s="22">
        <v>4.58</v>
      </c>
      <c r="M13" s="65" t="s">
        <v>63</v>
      </c>
      <c r="N13" s="125" t="s">
        <v>66</v>
      </c>
      <c r="O13" s="149" t="s">
        <v>66</v>
      </c>
    </row>
    <row r="14" spans="2:15" ht="19.5" customHeight="1">
      <c r="B14" s="111"/>
      <c r="C14" s="106" t="s">
        <v>24</v>
      </c>
      <c r="D14" s="21">
        <v>3.16</v>
      </c>
      <c r="E14" s="22">
        <v>3.41</v>
      </c>
      <c r="F14" s="22">
        <v>3.14</v>
      </c>
      <c r="G14" s="22">
        <v>3.2</v>
      </c>
      <c r="H14" s="22">
        <v>3.32</v>
      </c>
      <c r="I14" s="22">
        <v>3.34</v>
      </c>
      <c r="J14" s="22">
        <v>3.48</v>
      </c>
      <c r="K14" s="22">
        <v>3.64</v>
      </c>
      <c r="L14" s="22">
        <v>3.66</v>
      </c>
      <c r="M14" s="65" t="s">
        <v>63</v>
      </c>
      <c r="N14" s="125" t="s">
        <v>66</v>
      </c>
      <c r="O14" s="149" t="s">
        <v>66</v>
      </c>
    </row>
    <row r="15" spans="2:15" ht="19.5" customHeight="1">
      <c r="B15" s="230" t="s">
        <v>76</v>
      </c>
      <c r="C15" s="227"/>
      <c r="D15" s="22">
        <v>2.96</v>
      </c>
      <c r="E15" s="22">
        <v>3.01</v>
      </c>
      <c r="F15" s="22">
        <v>2.98</v>
      </c>
      <c r="G15" s="22">
        <v>3.07</v>
      </c>
      <c r="H15" s="22">
        <v>3.02</v>
      </c>
      <c r="I15" s="22">
        <v>2.93</v>
      </c>
      <c r="J15" s="22">
        <v>3.23</v>
      </c>
      <c r="K15" s="22">
        <v>3.38</v>
      </c>
      <c r="L15" s="22">
        <v>3.84</v>
      </c>
      <c r="M15" s="66">
        <v>4.13</v>
      </c>
      <c r="N15" s="134">
        <v>4.11</v>
      </c>
      <c r="O15" s="138">
        <v>4.4</v>
      </c>
    </row>
    <row r="16" spans="2:15" ht="19.5" customHeight="1" thickBot="1">
      <c r="B16" s="222" t="s">
        <v>77</v>
      </c>
      <c r="C16" s="223"/>
      <c r="D16" s="23">
        <v>6.5</v>
      </c>
      <c r="E16" s="23">
        <v>6.3</v>
      </c>
      <c r="F16" s="23">
        <v>6</v>
      </c>
      <c r="G16" s="23">
        <v>5.6</v>
      </c>
      <c r="H16" s="23">
        <v>6</v>
      </c>
      <c r="I16" s="23">
        <v>6.5</v>
      </c>
      <c r="J16" s="23">
        <v>7.8</v>
      </c>
      <c r="K16" s="23">
        <v>8.16</v>
      </c>
      <c r="L16" s="23">
        <v>8.6</v>
      </c>
      <c r="M16" s="51">
        <v>8.1</v>
      </c>
      <c r="N16" s="135" t="s">
        <v>99</v>
      </c>
      <c r="O16" s="139">
        <v>9.28</v>
      </c>
    </row>
    <row r="17" spans="2:13" ht="19.5" customHeight="1">
      <c r="B17" s="27" t="s">
        <v>25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2:13" ht="24" customHeight="1"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2:13" ht="19.5" customHeight="1" thickBot="1">
      <c r="B19" s="113" t="s">
        <v>87</v>
      </c>
      <c r="C19" s="3"/>
      <c r="D19" s="3"/>
      <c r="E19" s="3"/>
      <c r="F19" s="3"/>
      <c r="G19" s="3"/>
      <c r="H19" s="3"/>
      <c r="I19" s="3"/>
      <c r="J19" s="3"/>
      <c r="K19" s="3"/>
      <c r="L19" s="116"/>
      <c r="M19" s="117"/>
    </row>
    <row r="20" spans="2:13" ht="19.5" customHeight="1">
      <c r="B20" s="163"/>
      <c r="C20" s="164"/>
      <c r="D20" s="210" t="s">
        <v>51</v>
      </c>
      <c r="E20" s="210"/>
      <c r="F20" s="210" t="s">
        <v>52</v>
      </c>
      <c r="G20" s="210"/>
      <c r="H20" s="218" t="s">
        <v>57</v>
      </c>
      <c r="I20" s="219"/>
      <c r="J20" s="210" t="s">
        <v>53</v>
      </c>
      <c r="K20" s="210"/>
      <c r="L20" s="212" t="s">
        <v>4</v>
      </c>
      <c r="M20" s="213"/>
    </row>
    <row r="21" spans="2:13" ht="19.5" customHeight="1" thickBot="1">
      <c r="B21" s="165"/>
      <c r="C21" s="166"/>
      <c r="D21" s="211"/>
      <c r="E21" s="211"/>
      <c r="F21" s="211"/>
      <c r="G21" s="211"/>
      <c r="H21" s="220"/>
      <c r="I21" s="221"/>
      <c r="J21" s="211"/>
      <c r="K21" s="211"/>
      <c r="L21" s="214"/>
      <c r="M21" s="215"/>
    </row>
    <row r="22" spans="2:13" ht="19.5" customHeight="1">
      <c r="B22" s="234" t="s">
        <v>85</v>
      </c>
      <c r="C22" s="167" t="s">
        <v>54</v>
      </c>
      <c r="D22" s="42"/>
      <c r="E22" s="43">
        <v>105</v>
      </c>
      <c r="F22" s="42"/>
      <c r="G22" s="44">
        <v>3</v>
      </c>
      <c r="H22" s="45"/>
      <c r="I22" s="43">
        <v>86</v>
      </c>
      <c r="J22" s="42"/>
      <c r="K22" s="44">
        <v>19</v>
      </c>
      <c r="L22" s="216">
        <f>SUM(D22:K22)</f>
        <v>213</v>
      </c>
      <c r="M22" s="217"/>
    </row>
    <row r="23" spans="2:13" ht="19.5" customHeight="1" thickBot="1">
      <c r="B23" s="235"/>
      <c r="C23" s="168" t="s">
        <v>55</v>
      </c>
      <c r="D23" s="46"/>
      <c r="E23" s="47">
        <v>0.493</v>
      </c>
      <c r="F23" s="46"/>
      <c r="G23" s="48">
        <v>0.014</v>
      </c>
      <c r="H23" s="49"/>
      <c r="I23" s="50">
        <v>0.404</v>
      </c>
      <c r="J23" s="51"/>
      <c r="K23" s="48">
        <v>0.089</v>
      </c>
      <c r="L23" s="240">
        <v>1</v>
      </c>
      <c r="M23" s="215"/>
    </row>
    <row r="24" spans="2:13" ht="19.5" customHeight="1">
      <c r="B24" s="234" t="s">
        <v>0</v>
      </c>
      <c r="C24" s="167" t="s">
        <v>54</v>
      </c>
      <c r="D24" s="169"/>
      <c r="E24" s="170">
        <v>171</v>
      </c>
      <c r="F24" s="169"/>
      <c r="G24" s="171">
        <v>26</v>
      </c>
      <c r="H24" s="172"/>
      <c r="I24" s="170">
        <v>149</v>
      </c>
      <c r="J24" s="169"/>
      <c r="K24" s="171">
        <v>38</v>
      </c>
      <c r="L24" s="236">
        <f>SUM(E24:K24)</f>
        <v>384</v>
      </c>
      <c r="M24" s="237"/>
    </row>
    <row r="25" spans="2:13" ht="19.5" customHeight="1" thickBot="1">
      <c r="B25" s="235"/>
      <c r="C25" s="168" t="s">
        <v>55</v>
      </c>
      <c r="D25" s="173"/>
      <c r="E25" s="174">
        <f>SUM(E24/L24)</f>
        <v>0.4453125</v>
      </c>
      <c r="F25" s="173"/>
      <c r="G25" s="175">
        <f>SUM(G24/L24)</f>
        <v>0.06770833333333333</v>
      </c>
      <c r="H25" s="176"/>
      <c r="I25" s="177">
        <f>SUM(I24/L24)</f>
        <v>0.3880208333333333</v>
      </c>
      <c r="J25" s="178"/>
      <c r="K25" s="175">
        <f>SUM(K24/L24)</f>
        <v>0.09895833333333333</v>
      </c>
      <c r="L25" s="238">
        <f>SUM(E25:K25)</f>
        <v>1</v>
      </c>
      <c r="M25" s="239"/>
    </row>
    <row r="26" spans="2:13" ht="19.5" customHeight="1"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ht="19.5" customHeight="1"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ht="15" customHeight="1"/>
    <row r="29" ht="15" customHeight="1"/>
    <row r="30" ht="15" customHeight="1"/>
  </sheetData>
  <mergeCells count="19">
    <mergeCell ref="B22:B23"/>
    <mergeCell ref="B24:B25"/>
    <mergeCell ref="L24:M24"/>
    <mergeCell ref="L25:M25"/>
    <mergeCell ref="L23:M23"/>
    <mergeCell ref="B16:C16"/>
    <mergeCell ref="B2:C2"/>
    <mergeCell ref="B9:C9"/>
    <mergeCell ref="B3:C3"/>
    <mergeCell ref="B8:C8"/>
    <mergeCell ref="B7:C7"/>
    <mergeCell ref="B12:C12"/>
    <mergeCell ref="B15:C15"/>
    <mergeCell ref="J20:K21"/>
    <mergeCell ref="L20:M21"/>
    <mergeCell ref="L22:M22"/>
    <mergeCell ref="D20:E21"/>
    <mergeCell ref="F20:G21"/>
    <mergeCell ref="H20:I2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8.75390625" style="1" customWidth="1"/>
    <col min="7" max="11" width="8.625" style="1" customWidth="1"/>
    <col min="12" max="18" width="6.625" style="1" customWidth="1"/>
    <col min="19" max="16384" width="9.00390625" style="1" customWidth="1"/>
  </cols>
  <sheetData>
    <row r="1" spans="1:2" ht="21" customHeight="1" thickBot="1">
      <c r="A1" s="192" t="s">
        <v>96</v>
      </c>
      <c r="B1" s="11"/>
    </row>
    <row r="2" spans="1:11" ht="21" customHeight="1">
      <c r="A2" s="114" t="s">
        <v>3</v>
      </c>
      <c r="B2" s="268" t="s">
        <v>26</v>
      </c>
      <c r="C2" s="269"/>
      <c r="D2" s="259" t="s">
        <v>27</v>
      </c>
      <c r="E2" s="270"/>
      <c r="F2" s="271" t="s">
        <v>28</v>
      </c>
      <c r="G2" s="272"/>
      <c r="H2" s="259" t="s">
        <v>29</v>
      </c>
      <c r="I2" s="270"/>
      <c r="J2" s="259" t="s">
        <v>30</v>
      </c>
      <c r="K2" s="260"/>
    </row>
    <row r="3" spans="1:11" ht="21" customHeight="1" thickBot="1">
      <c r="A3" s="115" t="s">
        <v>31</v>
      </c>
      <c r="B3" s="261" t="s">
        <v>90</v>
      </c>
      <c r="C3" s="262"/>
      <c r="D3" s="263" t="s">
        <v>91</v>
      </c>
      <c r="E3" s="264"/>
      <c r="F3" s="265" t="s">
        <v>32</v>
      </c>
      <c r="G3" s="266"/>
      <c r="H3" s="263" t="s">
        <v>92</v>
      </c>
      <c r="I3" s="264"/>
      <c r="J3" s="263" t="s">
        <v>93</v>
      </c>
      <c r="K3" s="267"/>
    </row>
    <row r="4" spans="1:11" ht="21" customHeight="1">
      <c r="A4" s="68">
        <v>7</v>
      </c>
      <c r="B4" s="254">
        <v>18</v>
      </c>
      <c r="C4" s="255"/>
      <c r="D4" s="256">
        <f aca="true" t="shared" si="0" ref="D4:D14">B4-F4</f>
        <v>15</v>
      </c>
      <c r="E4" s="257"/>
      <c r="F4" s="254">
        <v>3</v>
      </c>
      <c r="G4" s="258"/>
      <c r="H4" s="254">
        <v>33</v>
      </c>
      <c r="I4" s="258"/>
      <c r="J4" s="252">
        <f aca="true" t="shared" si="1" ref="J4:J15">D4-H4</f>
        <v>-18</v>
      </c>
      <c r="K4" s="253"/>
    </row>
    <row r="5" spans="1:11" ht="21" customHeight="1">
      <c r="A5" s="24">
        <v>8</v>
      </c>
      <c r="B5" s="243">
        <v>36</v>
      </c>
      <c r="C5" s="196"/>
      <c r="D5" s="247">
        <f t="shared" si="0"/>
        <v>25</v>
      </c>
      <c r="E5" s="247"/>
      <c r="F5" s="243">
        <v>11</v>
      </c>
      <c r="G5" s="244"/>
      <c r="H5" s="243">
        <v>21</v>
      </c>
      <c r="I5" s="244"/>
      <c r="J5" s="245">
        <f t="shared" si="1"/>
        <v>4</v>
      </c>
      <c r="K5" s="246"/>
    </row>
    <row r="6" spans="1:11" ht="21" customHeight="1">
      <c r="A6" s="24">
        <v>9</v>
      </c>
      <c r="B6" s="247">
        <v>25</v>
      </c>
      <c r="C6" s="250"/>
      <c r="D6" s="247">
        <f t="shared" si="0"/>
        <v>20</v>
      </c>
      <c r="E6" s="247"/>
      <c r="F6" s="243">
        <v>5</v>
      </c>
      <c r="G6" s="244"/>
      <c r="H6" s="243">
        <v>17</v>
      </c>
      <c r="I6" s="244"/>
      <c r="J6" s="245">
        <f t="shared" si="1"/>
        <v>3</v>
      </c>
      <c r="K6" s="246"/>
    </row>
    <row r="7" spans="1:11" ht="21" customHeight="1">
      <c r="A7" s="24">
        <v>10</v>
      </c>
      <c r="B7" s="247">
        <v>19</v>
      </c>
      <c r="C7" s="250"/>
      <c r="D7" s="247">
        <f t="shared" si="0"/>
        <v>17</v>
      </c>
      <c r="E7" s="247"/>
      <c r="F7" s="243">
        <v>2</v>
      </c>
      <c r="G7" s="244"/>
      <c r="H7" s="243">
        <v>13</v>
      </c>
      <c r="I7" s="244"/>
      <c r="J7" s="245">
        <f t="shared" si="1"/>
        <v>4</v>
      </c>
      <c r="K7" s="246"/>
    </row>
    <row r="8" spans="1:11" ht="21" customHeight="1">
      <c r="A8" s="24">
        <v>11</v>
      </c>
      <c r="B8" s="247">
        <v>20</v>
      </c>
      <c r="C8" s="250"/>
      <c r="D8" s="247">
        <f t="shared" si="0"/>
        <v>15</v>
      </c>
      <c r="E8" s="247"/>
      <c r="F8" s="243">
        <v>5</v>
      </c>
      <c r="G8" s="244"/>
      <c r="H8" s="243">
        <v>25</v>
      </c>
      <c r="I8" s="244"/>
      <c r="J8" s="245">
        <f t="shared" si="1"/>
        <v>-10</v>
      </c>
      <c r="K8" s="251"/>
    </row>
    <row r="9" spans="1:11" ht="21" customHeight="1">
      <c r="A9" s="25">
        <v>12</v>
      </c>
      <c r="B9" s="247">
        <v>36</v>
      </c>
      <c r="C9" s="250"/>
      <c r="D9" s="247">
        <f t="shared" si="0"/>
        <v>25</v>
      </c>
      <c r="E9" s="247"/>
      <c r="F9" s="243">
        <v>11</v>
      </c>
      <c r="G9" s="244"/>
      <c r="H9" s="243">
        <v>15</v>
      </c>
      <c r="I9" s="244"/>
      <c r="J9" s="245">
        <f t="shared" si="1"/>
        <v>10</v>
      </c>
      <c r="K9" s="246"/>
    </row>
    <row r="10" spans="1:11" ht="21" customHeight="1">
      <c r="A10" s="24">
        <v>13</v>
      </c>
      <c r="B10" s="247">
        <v>47</v>
      </c>
      <c r="C10" s="250"/>
      <c r="D10" s="247">
        <f t="shared" si="0"/>
        <v>40</v>
      </c>
      <c r="E10" s="247"/>
      <c r="F10" s="243">
        <v>7</v>
      </c>
      <c r="G10" s="244"/>
      <c r="H10" s="243">
        <v>30</v>
      </c>
      <c r="I10" s="244"/>
      <c r="J10" s="245">
        <f t="shared" si="1"/>
        <v>10</v>
      </c>
      <c r="K10" s="246"/>
    </row>
    <row r="11" spans="1:11" ht="21" customHeight="1">
      <c r="A11" s="24">
        <v>14</v>
      </c>
      <c r="B11" s="247">
        <v>45</v>
      </c>
      <c r="C11" s="250"/>
      <c r="D11" s="247">
        <f t="shared" si="0"/>
        <v>35</v>
      </c>
      <c r="E11" s="247"/>
      <c r="F11" s="247">
        <v>10</v>
      </c>
      <c r="G11" s="247"/>
      <c r="H11" s="247">
        <v>25</v>
      </c>
      <c r="I11" s="247"/>
      <c r="J11" s="245">
        <f t="shared" si="1"/>
        <v>10</v>
      </c>
      <c r="K11" s="246"/>
    </row>
    <row r="12" spans="1:11" ht="21" customHeight="1">
      <c r="A12" s="26">
        <v>15</v>
      </c>
      <c r="B12" s="247">
        <v>45</v>
      </c>
      <c r="C12" s="250"/>
      <c r="D12" s="247">
        <f t="shared" si="0"/>
        <v>38</v>
      </c>
      <c r="E12" s="247"/>
      <c r="F12" s="243">
        <v>7</v>
      </c>
      <c r="G12" s="244"/>
      <c r="H12" s="243">
        <v>14</v>
      </c>
      <c r="I12" s="244"/>
      <c r="J12" s="245">
        <f t="shared" si="1"/>
        <v>24</v>
      </c>
      <c r="K12" s="246"/>
    </row>
    <row r="13" spans="1:11" ht="21" customHeight="1">
      <c r="A13" s="69">
        <v>16</v>
      </c>
      <c r="B13" s="247">
        <v>50</v>
      </c>
      <c r="C13" s="250"/>
      <c r="D13" s="247">
        <f t="shared" si="0"/>
        <v>36</v>
      </c>
      <c r="E13" s="247"/>
      <c r="F13" s="248">
        <v>14</v>
      </c>
      <c r="G13" s="249"/>
      <c r="H13" s="248">
        <v>23</v>
      </c>
      <c r="I13" s="249"/>
      <c r="J13" s="245">
        <f t="shared" si="1"/>
        <v>13</v>
      </c>
      <c r="K13" s="246"/>
    </row>
    <row r="14" spans="1:11" ht="21" customHeight="1">
      <c r="A14" s="94">
        <v>17</v>
      </c>
      <c r="B14" s="247">
        <v>43</v>
      </c>
      <c r="C14" s="250"/>
      <c r="D14" s="243">
        <f t="shared" si="0"/>
        <v>26</v>
      </c>
      <c r="E14" s="244"/>
      <c r="F14" s="247">
        <v>17</v>
      </c>
      <c r="G14" s="247"/>
      <c r="H14" s="247">
        <v>24</v>
      </c>
      <c r="I14" s="247"/>
      <c r="J14" s="245">
        <f t="shared" si="1"/>
        <v>2</v>
      </c>
      <c r="K14" s="246"/>
    </row>
    <row r="15" spans="1:11" ht="21" customHeight="1" thickBot="1">
      <c r="A15" s="140">
        <v>18</v>
      </c>
      <c r="B15" s="296">
        <v>49</v>
      </c>
      <c r="C15" s="297"/>
      <c r="D15" s="305">
        <v>41</v>
      </c>
      <c r="E15" s="306"/>
      <c r="F15" s="296">
        <v>8</v>
      </c>
      <c r="G15" s="296"/>
      <c r="H15" s="296">
        <v>25</v>
      </c>
      <c r="I15" s="296"/>
      <c r="J15" s="241">
        <f t="shared" si="1"/>
        <v>16</v>
      </c>
      <c r="K15" s="242"/>
    </row>
    <row r="16" spans="1:11" ht="9.75" customHeight="1">
      <c r="A16" s="179"/>
      <c r="B16" s="180"/>
      <c r="C16" s="181"/>
      <c r="D16" s="180"/>
      <c r="E16" s="180"/>
      <c r="F16" s="180"/>
      <c r="G16" s="180"/>
      <c r="H16" s="180"/>
      <c r="I16" s="180"/>
      <c r="J16" s="182"/>
      <c r="K16" s="182"/>
    </row>
    <row r="17" spans="1:2" ht="21" customHeight="1" thickBot="1">
      <c r="A17" s="104" t="s">
        <v>89</v>
      </c>
      <c r="B17" s="11"/>
    </row>
    <row r="18" spans="1:11" ht="21" customHeight="1">
      <c r="A18" s="183" t="s">
        <v>3</v>
      </c>
      <c r="B18" s="315" t="s">
        <v>26</v>
      </c>
      <c r="C18" s="269"/>
      <c r="D18" s="259" t="s">
        <v>27</v>
      </c>
      <c r="E18" s="270"/>
      <c r="F18" s="271" t="s">
        <v>28</v>
      </c>
      <c r="G18" s="272"/>
      <c r="H18" s="259" t="s">
        <v>29</v>
      </c>
      <c r="I18" s="270"/>
      <c r="J18" s="259" t="s">
        <v>30</v>
      </c>
      <c r="K18" s="260"/>
    </row>
    <row r="19" spans="1:11" ht="13.5">
      <c r="A19" s="184" t="s">
        <v>31</v>
      </c>
      <c r="B19" s="308" t="s">
        <v>90</v>
      </c>
      <c r="C19" s="309"/>
      <c r="D19" s="310" t="s">
        <v>91</v>
      </c>
      <c r="E19" s="311"/>
      <c r="F19" s="312" t="s">
        <v>32</v>
      </c>
      <c r="G19" s="313"/>
      <c r="H19" s="310" t="s">
        <v>92</v>
      </c>
      <c r="I19" s="311"/>
      <c r="J19" s="310" t="s">
        <v>93</v>
      </c>
      <c r="K19" s="314"/>
    </row>
    <row r="20" spans="1:11" ht="15" thickBot="1">
      <c r="A20" s="185">
        <v>18</v>
      </c>
      <c r="B20" s="321">
        <v>72</v>
      </c>
      <c r="C20" s="322"/>
      <c r="D20" s="307">
        <v>61</v>
      </c>
      <c r="E20" s="307"/>
      <c r="F20" s="307">
        <v>11</v>
      </c>
      <c r="G20" s="307"/>
      <c r="H20" s="307">
        <v>39</v>
      </c>
      <c r="I20" s="307"/>
      <c r="J20" s="316">
        <f>SUM(D20-H20)</f>
        <v>22</v>
      </c>
      <c r="K20" s="317"/>
    </row>
    <row r="21" spans="1:11" ht="24.75" customHeight="1">
      <c r="A21" s="179"/>
      <c r="B21" s="180"/>
      <c r="C21" s="181"/>
      <c r="D21" s="180"/>
      <c r="E21" s="180"/>
      <c r="F21" s="180"/>
      <c r="G21" s="180"/>
      <c r="H21" s="180"/>
      <c r="I21" s="180"/>
      <c r="J21" s="182"/>
      <c r="K21" s="182"/>
    </row>
    <row r="22" spans="1:14" ht="21" customHeight="1" thickBot="1">
      <c r="A22" s="193" t="s">
        <v>102</v>
      </c>
      <c r="L22" s="142"/>
      <c r="M22" s="142"/>
      <c r="N22" s="142"/>
    </row>
    <row r="23" spans="1:14" ht="21" customHeight="1">
      <c r="A23" s="294" t="s">
        <v>27</v>
      </c>
      <c r="B23" s="295"/>
      <c r="C23" s="295"/>
      <c r="D23" s="295"/>
      <c r="E23" s="295"/>
      <c r="F23" s="286" t="s">
        <v>29</v>
      </c>
      <c r="G23" s="210"/>
      <c r="H23" s="210"/>
      <c r="I23" s="210"/>
      <c r="J23" s="287"/>
      <c r="L23" s="2"/>
      <c r="M23" s="2"/>
      <c r="N23" s="2"/>
    </row>
    <row r="24" spans="1:14" ht="21" customHeight="1">
      <c r="A24" s="278" t="s">
        <v>33</v>
      </c>
      <c r="B24" s="279"/>
      <c r="C24" s="280"/>
      <c r="D24" s="13" t="s">
        <v>58</v>
      </c>
      <c r="E24" s="14" t="s">
        <v>56</v>
      </c>
      <c r="F24" s="281" t="s">
        <v>33</v>
      </c>
      <c r="G24" s="282"/>
      <c r="H24" s="282"/>
      <c r="I24" s="13" t="s">
        <v>58</v>
      </c>
      <c r="J24" s="15" t="s">
        <v>56</v>
      </c>
      <c r="L24" s="143"/>
      <c r="M24" s="142"/>
      <c r="N24" s="142"/>
    </row>
    <row r="25" spans="1:14" ht="21" customHeight="1">
      <c r="A25" s="283" t="s">
        <v>37</v>
      </c>
      <c r="B25" s="284"/>
      <c r="C25" s="285"/>
      <c r="D25" s="29">
        <v>17</v>
      </c>
      <c r="E25" s="53">
        <v>41.5</v>
      </c>
      <c r="F25" s="273" t="s">
        <v>81</v>
      </c>
      <c r="G25" s="274"/>
      <c r="H25" s="274"/>
      <c r="I25" s="29">
        <v>6</v>
      </c>
      <c r="J25" s="56">
        <v>24</v>
      </c>
      <c r="L25" s="2"/>
      <c r="M25" s="2"/>
      <c r="N25" s="2"/>
    </row>
    <row r="26" spans="1:10" ht="21" customHeight="1">
      <c r="A26" s="283" t="s">
        <v>35</v>
      </c>
      <c r="B26" s="284"/>
      <c r="C26" s="285"/>
      <c r="D26" s="30">
        <v>14</v>
      </c>
      <c r="E26" s="53">
        <v>34.1</v>
      </c>
      <c r="F26" s="273" t="s">
        <v>36</v>
      </c>
      <c r="G26" s="274"/>
      <c r="H26" s="274"/>
      <c r="I26" s="30">
        <v>5</v>
      </c>
      <c r="J26" s="56">
        <v>20</v>
      </c>
    </row>
    <row r="27" spans="1:10" ht="21" customHeight="1">
      <c r="A27" s="293" t="s">
        <v>34</v>
      </c>
      <c r="B27" s="284"/>
      <c r="C27" s="285"/>
      <c r="D27" s="31">
        <v>4</v>
      </c>
      <c r="E27" s="53">
        <v>9.8</v>
      </c>
      <c r="F27" s="273" t="s">
        <v>82</v>
      </c>
      <c r="G27" s="274"/>
      <c r="H27" s="274"/>
      <c r="I27" s="30">
        <v>3</v>
      </c>
      <c r="J27" s="56">
        <v>12</v>
      </c>
    </row>
    <row r="28" spans="1:10" ht="14.25">
      <c r="A28" s="292" t="s">
        <v>80</v>
      </c>
      <c r="B28" s="274"/>
      <c r="C28" s="274"/>
      <c r="D28" s="31">
        <v>3</v>
      </c>
      <c r="E28" s="53">
        <v>7.3</v>
      </c>
      <c r="F28" s="273" t="s">
        <v>83</v>
      </c>
      <c r="G28" s="274"/>
      <c r="H28" s="274"/>
      <c r="I28" s="30">
        <v>2</v>
      </c>
      <c r="J28" s="56">
        <v>8</v>
      </c>
    </row>
    <row r="29" spans="1:10" ht="14.25">
      <c r="A29" s="275" t="s">
        <v>5</v>
      </c>
      <c r="B29" s="274"/>
      <c r="C29" s="274"/>
      <c r="D29" s="31">
        <v>3</v>
      </c>
      <c r="E29" s="53">
        <v>7.3</v>
      </c>
      <c r="F29" s="273" t="s">
        <v>59</v>
      </c>
      <c r="G29" s="274"/>
      <c r="H29" s="274"/>
      <c r="I29" s="30">
        <v>2</v>
      </c>
      <c r="J29" s="56">
        <v>8</v>
      </c>
    </row>
    <row r="30" spans="1:10" ht="21" customHeight="1" thickBot="1">
      <c r="A30" s="276"/>
      <c r="B30" s="277"/>
      <c r="C30" s="277"/>
      <c r="D30" s="32"/>
      <c r="E30" s="54"/>
      <c r="F30" s="273" t="s">
        <v>5</v>
      </c>
      <c r="G30" s="274"/>
      <c r="H30" s="274"/>
      <c r="I30" s="33">
        <v>7</v>
      </c>
      <c r="J30" s="56">
        <v>28</v>
      </c>
    </row>
    <row r="31" spans="1:10" ht="21" customHeight="1" thickBot="1" thickTop="1">
      <c r="A31" s="288" t="s">
        <v>4</v>
      </c>
      <c r="B31" s="289"/>
      <c r="C31" s="289"/>
      <c r="D31" s="141">
        <f>SUM(D25:D30)</f>
        <v>41</v>
      </c>
      <c r="E31" s="55" t="s">
        <v>60</v>
      </c>
      <c r="F31" s="290" t="s">
        <v>4</v>
      </c>
      <c r="G31" s="290"/>
      <c r="H31" s="291"/>
      <c r="I31" s="34">
        <f>SUM(I25:I30)</f>
        <v>25</v>
      </c>
      <c r="J31" s="57" t="s">
        <v>60</v>
      </c>
    </row>
    <row r="32" ht="24.75" customHeight="1"/>
    <row r="33" spans="1:11" ht="21" customHeight="1" thickBot="1">
      <c r="A33" s="194" t="s">
        <v>97</v>
      </c>
      <c r="B33" s="3"/>
      <c r="C33" s="3"/>
      <c r="D33" s="3"/>
      <c r="E33" s="3"/>
      <c r="F33" s="3"/>
      <c r="G33" s="3"/>
      <c r="H33" s="3"/>
      <c r="I33" s="3"/>
      <c r="J33" s="298" t="s">
        <v>38</v>
      </c>
      <c r="K33" s="298"/>
    </row>
    <row r="34" spans="1:11" ht="21" customHeight="1">
      <c r="A34" s="299" t="s">
        <v>78</v>
      </c>
      <c r="B34" s="210" t="s">
        <v>39</v>
      </c>
      <c r="C34" s="210"/>
      <c r="D34" s="210"/>
      <c r="E34" s="210"/>
      <c r="F34" s="210"/>
      <c r="G34" s="210"/>
      <c r="H34" s="210"/>
      <c r="I34" s="210" t="s">
        <v>40</v>
      </c>
      <c r="J34" s="210"/>
      <c r="K34" s="302" t="s">
        <v>2</v>
      </c>
    </row>
    <row r="35" spans="1:11" ht="21" customHeight="1">
      <c r="A35" s="300"/>
      <c r="B35" s="282" t="s">
        <v>41</v>
      </c>
      <c r="C35" s="282"/>
      <c r="D35" s="282"/>
      <c r="E35" s="282"/>
      <c r="F35" s="303" t="s">
        <v>42</v>
      </c>
      <c r="G35" s="13" t="s">
        <v>1</v>
      </c>
      <c r="H35" s="13" t="s">
        <v>56</v>
      </c>
      <c r="I35" s="12" t="s">
        <v>14</v>
      </c>
      <c r="J35" s="13" t="s">
        <v>56</v>
      </c>
      <c r="K35" s="207"/>
    </row>
    <row r="36" spans="1:11" ht="21" customHeight="1" thickBot="1">
      <c r="A36" s="301"/>
      <c r="B36" s="16" t="s">
        <v>43</v>
      </c>
      <c r="C36" s="16" t="s">
        <v>44</v>
      </c>
      <c r="D36" s="16" t="s">
        <v>6</v>
      </c>
      <c r="E36" s="16" t="s">
        <v>45</v>
      </c>
      <c r="F36" s="304"/>
      <c r="G36" s="35" t="s">
        <v>46</v>
      </c>
      <c r="H36" s="35" t="s">
        <v>47</v>
      </c>
      <c r="I36" s="16" t="s">
        <v>48</v>
      </c>
      <c r="J36" s="16" t="s">
        <v>49</v>
      </c>
      <c r="K36" s="52" t="s">
        <v>50</v>
      </c>
    </row>
    <row r="37" spans="1:11" ht="21" customHeight="1">
      <c r="A37" s="68">
        <v>7</v>
      </c>
      <c r="B37" s="58" t="s">
        <v>61</v>
      </c>
      <c r="C37" s="59">
        <v>3</v>
      </c>
      <c r="D37" s="59">
        <v>46</v>
      </c>
      <c r="E37" s="59">
        <v>14</v>
      </c>
      <c r="F37" s="59">
        <v>7</v>
      </c>
      <c r="G37" s="59">
        <f aca="true" t="shared" si="2" ref="G37:G48">SUM(B37:F37)</f>
        <v>70</v>
      </c>
      <c r="H37" s="60">
        <v>43.2</v>
      </c>
      <c r="I37" s="59">
        <v>92</v>
      </c>
      <c r="J37" s="60">
        <v>56.8</v>
      </c>
      <c r="K37" s="61">
        <v>162</v>
      </c>
    </row>
    <row r="38" spans="1:11" ht="21" customHeight="1">
      <c r="A38" s="24">
        <v>8</v>
      </c>
      <c r="B38" s="36">
        <v>1</v>
      </c>
      <c r="C38" s="36">
        <v>1</v>
      </c>
      <c r="D38" s="36">
        <v>30</v>
      </c>
      <c r="E38" s="36">
        <v>13</v>
      </c>
      <c r="F38" s="36">
        <v>8</v>
      </c>
      <c r="G38" s="36">
        <f t="shared" si="2"/>
        <v>53</v>
      </c>
      <c r="H38" s="37">
        <v>35.6</v>
      </c>
      <c r="I38" s="36">
        <v>96</v>
      </c>
      <c r="J38" s="37">
        <v>64.4</v>
      </c>
      <c r="K38" s="38">
        <v>149</v>
      </c>
    </row>
    <row r="39" spans="1:11" ht="21" customHeight="1">
      <c r="A39" s="24">
        <v>9</v>
      </c>
      <c r="B39" s="36">
        <v>3</v>
      </c>
      <c r="C39" s="36">
        <v>1</v>
      </c>
      <c r="D39" s="36">
        <v>32</v>
      </c>
      <c r="E39" s="36">
        <v>15</v>
      </c>
      <c r="F39" s="36">
        <v>5</v>
      </c>
      <c r="G39" s="36">
        <f t="shared" si="2"/>
        <v>56</v>
      </c>
      <c r="H39" s="37">
        <v>37.3</v>
      </c>
      <c r="I39" s="36">
        <v>94</v>
      </c>
      <c r="J39" s="37">
        <v>62.7</v>
      </c>
      <c r="K39" s="38">
        <v>150</v>
      </c>
    </row>
    <row r="40" spans="1:11" ht="21" customHeight="1">
      <c r="A40" s="24">
        <v>10</v>
      </c>
      <c r="B40" s="36">
        <v>5</v>
      </c>
      <c r="C40" s="36">
        <v>1</v>
      </c>
      <c r="D40" s="36">
        <v>34</v>
      </c>
      <c r="E40" s="36">
        <v>15</v>
      </c>
      <c r="F40" s="36">
        <v>3</v>
      </c>
      <c r="G40" s="36">
        <f t="shared" si="2"/>
        <v>58</v>
      </c>
      <c r="H40" s="37">
        <v>36.9</v>
      </c>
      <c r="I40" s="36">
        <v>99</v>
      </c>
      <c r="J40" s="37">
        <v>63.1</v>
      </c>
      <c r="K40" s="38">
        <v>157</v>
      </c>
    </row>
    <row r="41" spans="1:11" ht="21" customHeight="1">
      <c r="A41" s="24">
        <v>11</v>
      </c>
      <c r="B41" s="36">
        <v>1</v>
      </c>
      <c r="C41" s="36">
        <v>2</v>
      </c>
      <c r="D41" s="36">
        <v>36</v>
      </c>
      <c r="E41" s="36">
        <v>15</v>
      </c>
      <c r="F41" s="36">
        <v>6</v>
      </c>
      <c r="G41" s="36">
        <f t="shared" si="2"/>
        <v>60</v>
      </c>
      <c r="H41" s="37">
        <v>34.6</v>
      </c>
      <c r="I41" s="36">
        <v>96</v>
      </c>
      <c r="J41" s="37">
        <v>61.5</v>
      </c>
      <c r="K41" s="38">
        <v>156</v>
      </c>
    </row>
    <row r="42" spans="1:11" ht="21" customHeight="1">
      <c r="A42" s="25">
        <v>12</v>
      </c>
      <c r="B42" s="33">
        <v>1</v>
      </c>
      <c r="C42" s="33">
        <v>4</v>
      </c>
      <c r="D42" s="33">
        <v>33</v>
      </c>
      <c r="E42" s="33">
        <v>11</v>
      </c>
      <c r="F42" s="33">
        <v>5</v>
      </c>
      <c r="G42" s="36">
        <f t="shared" si="2"/>
        <v>54</v>
      </c>
      <c r="H42" s="39">
        <v>37.5</v>
      </c>
      <c r="I42" s="33">
        <v>90</v>
      </c>
      <c r="J42" s="39">
        <v>62.5</v>
      </c>
      <c r="K42" s="40">
        <v>144</v>
      </c>
    </row>
    <row r="43" spans="1:11" ht="21" customHeight="1">
      <c r="A43" s="24">
        <v>13</v>
      </c>
      <c r="B43" s="29" t="s">
        <v>61</v>
      </c>
      <c r="C43" s="36">
        <v>3</v>
      </c>
      <c r="D43" s="36">
        <v>32</v>
      </c>
      <c r="E43" s="36">
        <v>8</v>
      </c>
      <c r="F43" s="36">
        <v>6</v>
      </c>
      <c r="G43" s="36">
        <f t="shared" si="2"/>
        <v>49</v>
      </c>
      <c r="H43" s="37">
        <v>31.4</v>
      </c>
      <c r="I43" s="36">
        <v>107</v>
      </c>
      <c r="J43" s="37">
        <v>68.6</v>
      </c>
      <c r="K43" s="38">
        <v>156</v>
      </c>
    </row>
    <row r="44" spans="1:11" ht="21" customHeight="1">
      <c r="A44" s="24">
        <v>14</v>
      </c>
      <c r="B44" s="41">
        <v>1</v>
      </c>
      <c r="C44" s="36">
        <v>4</v>
      </c>
      <c r="D44" s="36">
        <v>30</v>
      </c>
      <c r="E44" s="36">
        <v>5</v>
      </c>
      <c r="F44" s="36">
        <v>9</v>
      </c>
      <c r="G44" s="36">
        <f t="shared" si="2"/>
        <v>49</v>
      </c>
      <c r="H44" s="37">
        <v>29.5</v>
      </c>
      <c r="I44" s="36">
        <v>117</v>
      </c>
      <c r="J44" s="37">
        <v>70.5</v>
      </c>
      <c r="K44" s="38">
        <v>166</v>
      </c>
    </row>
    <row r="45" spans="1:11" ht="14.25">
      <c r="A45" s="24">
        <v>15</v>
      </c>
      <c r="B45" s="41">
        <v>0</v>
      </c>
      <c r="C45" s="36">
        <v>8</v>
      </c>
      <c r="D45" s="36">
        <v>29</v>
      </c>
      <c r="E45" s="36">
        <v>10</v>
      </c>
      <c r="F45" s="36">
        <v>6</v>
      </c>
      <c r="G45" s="36">
        <f t="shared" si="2"/>
        <v>53</v>
      </c>
      <c r="H45" s="37">
        <v>29.8</v>
      </c>
      <c r="I45" s="36">
        <v>125</v>
      </c>
      <c r="J45" s="37">
        <v>70.2</v>
      </c>
      <c r="K45" s="38">
        <v>178</v>
      </c>
    </row>
    <row r="46" spans="1:11" ht="14.25">
      <c r="A46" s="24">
        <v>16</v>
      </c>
      <c r="B46" s="41">
        <v>6</v>
      </c>
      <c r="C46" s="36">
        <v>9</v>
      </c>
      <c r="D46" s="36">
        <v>28</v>
      </c>
      <c r="E46" s="36">
        <v>6</v>
      </c>
      <c r="F46" s="36">
        <v>8</v>
      </c>
      <c r="G46" s="36">
        <f t="shared" si="2"/>
        <v>57</v>
      </c>
      <c r="H46" s="118">
        <v>27.7</v>
      </c>
      <c r="I46" s="36">
        <v>149</v>
      </c>
      <c r="J46" s="119">
        <v>72.3</v>
      </c>
      <c r="K46" s="38">
        <v>206</v>
      </c>
    </row>
    <row r="47" spans="1:11" ht="14.25">
      <c r="A47" s="24">
        <v>17</v>
      </c>
      <c r="B47" s="41">
        <v>0</v>
      </c>
      <c r="C47" s="36">
        <v>5</v>
      </c>
      <c r="D47" s="36">
        <v>31</v>
      </c>
      <c r="E47" s="36">
        <v>4</v>
      </c>
      <c r="F47" s="36">
        <v>5</v>
      </c>
      <c r="G47" s="36">
        <f t="shared" si="2"/>
        <v>45</v>
      </c>
      <c r="H47" s="118">
        <v>23.3</v>
      </c>
      <c r="I47" s="36">
        <v>148</v>
      </c>
      <c r="J47" s="119">
        <v>76.7</v>
      </c>
      <c r="K47" s="38">
        <v>193</v>
      </c>
    </row>
    <row r="48" spans="1:11" ht="15" thickBot="1">
      <c r="A48" s="144">
        <v>18</v>
      </c>
      <c r="B48" s="120">
        <v>0</v>
      </c>
      <c r="C48" s="121">
        <v>6</v>
      </c>
      <c r="D48" s="121">
        <v>27</v>
      </c>
      <c r="E48" s="121">
        <v>5</v>
      </c>
      <c r="F48" s="121">
        <v>4</v>
      </c>
      <c r="G48" s="121">
        <f t="shared" si="2"/>
        <v>42</v>
      </c>
      <c r="H48" s="145">
        <v>21.1</v>
      </c>
      <c r="I48" s="121">
        <v>157</v>
      </c>
      <c r="J48" s="146">
        <v>78.9</v>
      </c>
      <c r="K48" s="147">
        <v>199</v>
      </c>
    </row>
    <row r="49" spans="1:11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thickBot="1">
      <c r="A50" s="195" t="s">
        <v>94</v>
      </c>
      <c r="B50" s="3"/>
      <c r="C50" s="3"/>
      <c r="D50" s="3"/>
      <c r="E50" s="3"/>
      <c r="F50" s="3"/>
      <c r="G50" s="3"/>
      <c r="H50" s="3"/>
      <c r="I50" s="3"/>
      <c r="J50" s="318" t="s">
        <v>95</v>
      </c>
      <c r="K50" s="298"/>
    </row>
    <row r="51" spans="1:11" ht="13.5">
      <c r="A51" s="299" t="s">
        <v>78</v>
      </c>
      <c r="B51" s="210" t="s">
        <v>39</v>
      </c>
      <c r="C51" s="210"/>
      <c r="D51" s="210"/>
      <c r="E51" s="210"/>
      <c r="F51" s="210"/>
      <c r="G51" s="210"/>
      <c r="H51" s="210"/>
      <c r="I51" s="210" t="s">
        <v>40</v>
      </c>
      <c r="J51" s="210"/>
      <c r="K51" s="302" t="s">
        <v>2</v>
      </c>
    </row>
    <row r="52" spans="1:11" ht="13.5">
      <c r="A52" s="300"/>
      <c r="B52" s="282" t="s">
        <v>41</v>
      </c>
      <c r="C52" s="282"/>
      <c r="D52" s="282"/>
      <c r="E52" s="282"/>
      <c r="F52" s="303" t="s">
        <v>42</v>
      </c>
      <c r="G52" s="13" t="s">
        <v>1</v>
      </c>
      <c r="H52" s="13" t="s">
        <v>56</v>
      </c>
      <c r="I52" s="12" t="s">
        <v>14</v>
      </c>
      <c r="J52" s="13" t="s">
        <v>56</v>
      </c>
      <c r="K52" s="207"/>
    </row>
    <row r="53" spans="1:11" ht="19.5" customHeight="1">
      <c r="A53" s="319"/>
      <c r="B53" s="12" t="s">
        <v>43</v>
      </c>
      <c r="C53" s="12" t="s">
        <v>44</v>
      </c>
      <c r="D53" s="12" t="s">
        <v>6</v>
      </c>
      <c r="E53" s="12" t="s">
        <v>45</v>
      </c>
      <c r="F53" s="320"/>
      <c r="G53" s="13" t="s">
        <v>46</v>
      </c>
      <c r="H53" s="13" t="s">
        <v>47</v>
      </c>
      <c r="I53" s="12" t="s">
        <v>48</v>
      </c>
      <c r="J53" s="12" t="s">
        <v>49</v>
      </c>
      <c r="K53" s="186" t="s">
        <v>50</v>
      </c>
    </row>
    <row r="54" spans="1:11" ht="15" thickBot="1">
      <c r="A54" s="187">
        <v>18</v>
      </c>
      <c r="B54" s="188">
        <v>16</v>
      </c>
      <c r="C54" s="189">
        <v>3</v>
      </c>
      <c r="D54" s="189">
        <v>33</v>
      </c>
      <c r="E54" s="189">
        <v>2</v>
      </c>
      <c r="F54" s="189">
        <v>4</v>
      </c>
      <c r="G54" s="189">
        <f>SUM(B54:F54)</f>
        <v>58</v>
      </c>
      <c r="H54" s="190">
        <f>SUM(G54/K54)</f>
        <v>0.15675675675675677</v>
      </c>
      <c r="I54" s="189">
        <v>312</v>
      </c>
      <c r="J54" s="190">
        <f>SUM(I54/K54)</f>
        <v>0.8432432432432433</v>
      </c>
      <c r="K54" s="191">
        <f>SUM(G54+I54)</f>
        <v>370</v>
      </c>
    </row>
  </sheetData>
  <mergeCells count="117">
    <mergeCell ref="J20:K20"/>
    <mergeCell ref="J50:K50"/>
    <mergeCell ref="A51:A53"/>
    <mergeCell ref="B51:H51"/>
    <mergeCell ref="I51:J51"/>
    <mergeCell ref="K51:K52"/>
    <mergeCell ref="B52:E52"/>
    <mergeCell ref="F52:F53"/>
    <mergeCell ref="B20:C20"/>
    <mergeCell ref="D20:E20"/>
    <mergeCell ref="F20:G20"/>
    <mergeCell ref="H20:I20"/>
    <mergeCell ref="J18:K18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4:K14"/>
    <mergeCell ref="B14:C14"/>
    <mergeCell ref="D14:E14"/>
    <mergeCell ref="F14:G14"/>
    <mergeCell ref="H14:I14"/>
    <mergeCell ref="D15:E15"/>
    <mergeCell ref="F15:G15"/>
    <mergeCell ref="H15:I15"/>
    <mergeCell ref="J33:K33"/>
    <mergeCell ref="A34:A36"/>
    <mergeCell ref="B34:H34"/>
    <mergeCell ref="I34:J34"/>
    <mergeCell ref="K34:K35"/>
    <mergeCell ref="B35:E35"/>
    <mergeCell ref="F35:F36"/>
    <mergeCell ref="A31:C31"/>
    <mergeCell ref="F31:H31"/>
    <mergeCell ref="B8:C8"/>
    <mergeCell ref="A28:C28"/>
    <mergeCell ref="A27:C27"/>
    <mergeCell ref="A26:C26"/>
    <mergeCell ref="F26:H26"/>
    <mergeCell ref="F27:H27"/>
    <mergeCell ref="A23:E23"/>
    <mergeCell ref="B15:C15"/>
    <mergeCell ref="B13:C13"/>
    <mergeCell ref="B12:C12"/>
    <mergeCell ref="B11:C11"/>
    <mergeCell ref="F23:J23"/>
    <mergeCell ref="D11:E11"/>
    <mergeCell ref="F11:G11"/>
    <mergeCell ref="H11:I11"/>
    <mergeCell ref="J11:K11"/>
    <mergeCell ref="D12:E12"/>
    <mergeCell ref="F12:G12"/>
    <mergeCell ref="A24:C24"/>
    <mergeCell ref="F24:H24"/>
    <mergeCell ref="A25:C25"/>
    <mergeCell ref="F25:H25"/>
    <mergeCell ref="F28:H28"/>
    <mergeCell ref="A29:C29"/>
    <mergeCell ref="F29:H29"/>
    <mergeCell ref="A30:C30"/>
    <mergeCell ref="F30:H30"/>
    <mergeCell ref="J2:K2"/>
    <mergeCell ref="B3:C3"/>
    <mergeCell ref="D3:E3"/>
    <mergeCell ref="F3:G3"/>
    <mergeCell ref="H3:I3"/>
    <mergeCell ref="J3:K3"/>
    <mergeCell ref="B2:C2"/>
    <mergeCell ref="D2:E2"/>
    <mergeCell ref="F2:G2"/>
    <mergeCell ref="H2:I2"/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6:K6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D8:E8"/>
    <mergeCell ref="F8:G8"/>
    <mergeCell ref="H8:I8"/>
    <mergeCell ref="J8:K8"/>
    <mergeCell ref="J9:K9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15:K15"/>
    <mergeCell ref="H12:I12"/>
    <mergeCell ref="J12:K12"/>
    <mergeCell ref="D13:E13"/>
    <mergeCell ref="F13:G13"/>
    <mergeCell ref="H13:I13"/>
    <mergeCell ref="J13:K1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2007-11-22T07:46:04Z</cp:lastPrinted>
  <dcterms:created xsi:type="dcterms:W3CDTF">2005-08-02T06:02:59Z</dcterms:created>
  <dcterms:modified xsi:type="dcterms:W3CDTF">2007-11-22T07:48:45Z</dcterms:modified>
  <cp:category/>
  <cp:version/>
  <cp:contentType/>
  <cp:contentStatus/>
</cp:coreProperties>
</file>