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第１表 ３区分別推移" sheetId="1" r:id="rId1"/>
  </sheets>
  <definedNames>
    <definedName name="_xlnm.Print_Area" localSheetId="0">'第１表 ３区分別推移'!$A$1:$Q$40</definedName>
  </definedNames>
  <calcPr fullCalcOnLoad="1"/>
</workbook>
</file>

<file path=xl/sharedStrings.xml><?xml version="1.0" encoding="utf-8"?>
<sst xmlns="http://schemas.openxmlformats.org/spreadsheetml/2006/main" count="52" uniqueCount="51">
  <si>
    <t>年 齢 構 成 指 数</t>
  </si>
  <si>
    <t>総　数</t>
  </si>
  <si>
    <t>　　  １５年</t>
  </si>
  <si>
    <t>　　  ２０年</t>
  </si>
  <si>
    <t>　  　２５年</t>
  </si>
  <si>
    <t xml:space="preserve">  　　３０年</t>
  </si>
  <si>
    <t xml:space="preserve">  　　３５年</t>
  </si>
  <si>
    <t xml:space="preserve">  　　４０年</t>
  </si>
  <si>
    <t xml:space="preserve">  　　４５年</t>
  </si>
  <si>
    <t xml:space="preserve">  　　５０年</t>
  </si>
  <si>
    <t xml:space="preserve">  　　５５年</t>
  </si>
  <si>
    <t xml:space="preserve">  　　６０年</t>
  </si>
  <si>
    <t>　  　　７年</t>
  </si>
  <si>
    <t>　　  １２年</t>
  </si>
  <si>
    <t>人　　　　　口　　　　（人）</t>
  </si>
  <si>
    <t>構　成　比　（％）</t>
  </si>
  <si>
    <t>９年</t>
  </si>
  <si>
    <t>１４年</t>
  </si>
  <si>
    <t>５年</t>
  </si>
  <si>
    <t>１０年</t>
  </si>
  <si>
    <t>２年</t>
  </si>
  <si>
    <t>※ 人口総数には年齢不詳を含む</t>
  </si>
  <si>
    <t>【注】</t>
  </si>
  <si>
    <t>　　年少人口指数 ＝ 年少人口 ÷ 生産年齢人口 × １００</t>
  </si>
  <si>
    <t>　　老年人口指数 ＝ 老年人口 ÷ 生産年齢人口 × １００</t>
  </si>
  <si>
    <t>　　従属人口指数 ＝ （ 年少人口＋老年人口 ） ÷ 生産年齢人口 × １００</t>
  </si>
  <si>
    <t>　　老年化指数　 ＝ 老年人口 ÷ 年少人口 × １００</t>
  </si>
  <si>
    <t>第１表　年齢３区分別推計人口、構成比、年齢構成指数の推移</t>
  </si>
  <si>
    <t>１８年</t>
  </si>
  <si>
    <t>１９年</t>
  </si>
  <si>
    <t>大正</t>
  </si>
  <si>
    <t>昭和</t>
  </si>
  <si>
    <t>平成</t>
  </si>
  <si>
    <t>　　  １７年</t>
  </si>
  <si>
    <t>対前年比較</t>
  </si>
  <si>
    <r>
      <t>（十五～六十四歳）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生産年齢人口</t>
    </r>
  </si>
  <si>
    <r>
      <t>（０～十四歳）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年　少　人　口</t>
    </r>
  </si>
  <si>
    <r>
      <t>（六十五歳以上）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老　年　人　口</t>
    </r>
  </si>
  <si>
    <t>生産年齢人口</t>
  </si>
  <si>
    <t>年　少　人　口</t>
  </si>
  <si>
    <t>老　年　人　口</t>
  </si>
  <si>
    <t>年少人口指数</t>
  </si>
  <si>
    <t>老年人口指数</t>
  </si>
  <si>
    <t>従属人口指数</t>
  </si>
  <si>
    <t>老年化指数</t>
  </si>
  <si>
    <t>２０年</t>
  </si>
  <si>
    <t>※ 大正９年から平成17年までは国勢調査人口、平成18～20年は平成17年国勢調査基準の10月1日現在推計人口</t>
  </si>
  <si>
    <t>２１年</t>
  </si>
  <si>
    <t>※ 構成比は小数第二位以下を四捨五入しているため、合計しても１００％にならない場合がある</t>
  </si>
  <si>
    <t xml:space="preserve"> うち
 七十五歳以上</t>
  </si>
  <si>
    <t>　うち
　七十五歳以上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</si>
</sst>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0_);[Red]\(0\)"/>
    <numFmt numFmtId="180" formatCode="0.0_ "/>
  </numFmts>
  <fonts count="13">
    <font>
      <sz val="12"/>
      <name val="ＭＳ 明朝"/>
      <family val="1"/>
    </font>
    <font>
      <sz val="11"/>
      <name val="ＭＳ Ｐゴシック"/>
      <family val="3"/>
    </font>
    <font>
      <sz val="12"/>
      <name val="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b/>
      <sz val="12"/>
      <name val="ＭＳ 明朝"/>
      <family val="1"/>
    </font>
    <font>
      <b/>
      <sz val="12"/>
      <name val="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2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NumberFormat="1" applyAlignment="1" applyProtection="1">
      <alignment horizontal="center" vertical="center"/>
      <protection locked="0"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0" fontId="6" fillId="0" borderId="0" xfId="0" applyFont="1" applyBorder="1" applyAlignment="1">
      <alignment vertical="center"/>
    </xf>
    <xf numFmtId="0" fontId="1" fillId="0" borderId="2" xfId="0" applyFont="1" applyBorder="1" applyAlignment="1" applyProtection="1">
      <alignment horizontal="right" vertical="center"/>
      <protection/>
    </xf>
    <xf numFmtId="176" fontId="1" fillId="0" borderId="3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76" fontId="1" fillId="0" borderId="3" xfId="0" applyNumberFormat="1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176" fontId="1" fillId="2" borderId="3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horizontal="centerContinuous" vertical="center"/>
      <protection/>
    </xf>
    <xf numFmtId="0" fontId="4" fillId="0" borderId="8" xfId="0" applyFont="1" applyBorder="1" applyAlignment="1" applyProtection="1">
      <alignment horizontal="centerContinuous" vertical="center"/>
      <protection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1" xfId="0" applyNumberFormat="1" applyFont="1" applyBorder="1" applyAlignment="1" applyProtection="1">
      <alignment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 applyProtection="1">
      <alignment vertical="center"/>
      <protection/>
    </xf>
    <xf numFmtId="0" fontId="1" fillId="2" borderId="9" xfId="0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 applyProtection="1">
      <alignment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37" fontId="1" fillId="2" borderId="13" xfId="0" applyNumberFormat="1" applyFont="1" applyFill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1" fillId="2" borderId="0" xfId="0" applyNumberFormat="1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37" fontId="1" fillId="0" borderId="9" xfId="0" applyNumberFormat="1" applyFont="1" applyBorder="1" applyAlignment="1" applyProtection="1">
      <alignment vertical="center"/>
      <protection/>
    </xf>
    <xf numFmtId="37" fontId="1" fillId="0" borderId="15" xfId="0" applyNumberFormat="1" applyFont="1" applyBorder="1" applyAlignment="1" applyProtection="1">
      <alignment vertical="center"/>
      <protection/>
    </xf>
    <xf numFmtId="37" fontId="1" fillId="0" borderId="9" xfId="0" applyNumberFormat="1" applyFont="1" applyFill="1" applyBorder="1" applyAlignment="1" applyProtection="1">
      <alignment vertical="center"/>
      <protection/>
    </xf>
    <xf numFmtId="37" fontId="1" fillId="0" borderId="15" xfId="0" applyNumberFormat="1" applyFont="1" applyFill="1" applyBorder="1" applyAlignment="1" applyProtection="1">
      <alignment vertical="center"/>
      <protection/>
    </xf>
    <xf numFmtId="37" fontId="1" fillId="2" borderId="9" xfId="0" applyNumberFormat="1" applyFont="1" applyFill="1" applyBorder="1" applyAlignment="1" applyProtection="1">
      <alignment vertical="center"/>
      <protection/>
    </xf>
    <xf numFmtId="37" fontId="1" fillId="2" borderId="15" xfId="0" applyNumberFormat="1" applyFont="1" applyFill="1" applyBorder="1" applyAlignment="1" applyProtection="1">
      <alignment vertical="center"/>
      <protection/>
    </xf>
    <xf numFmtId="37" fontId="1" fillId="2" borderId="16" xfId="0" applyNumberFormat="1" applyFont="1" applyFill="1" applyBorder="1" applyAlignment="1" applyProtection="1">
      <alignment vertical="center"/>
      <protection/>
    </xf>
    <xf numFmtId="37" fontId="1" fillId="2" borderId="17" xfId="0" applyNumberFormat="1" applyFont="1" applyFill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vertical="center"/>
      <protection/>
    </xf>
    <xf numFmtId="37" fontId="1" fillId="0" borderId="18" xfId="0" applyNumberFormat="1" applyFont="1" applyFill="1" applyBorder="1" applyAlignment="1" applyProtection="1">
      <alignment vertical="center"/>
      <protection/>
    </xf>
    <xf numFmtId="37" fontId="1" fillId="2" borderId="18" xfId="0" applyNumberFormat="1" applyFont="1" applyFill="1" applyBorder="1" applyAlignment="1" applyProtection="1">
      <alignment vertical="center"/>
      <protection/>
    </xf>
    <xf numFmtId="37" fontId="1" fillId="2" borderId="19" xfId="0" applyNumberFormat="1" applyFont="1" applyFill="1" applyBorder="1" applyAlignment="1" applyProtection="1">
      <alignment vertical="center"/>
      <protection/>
    </xf>
    <xf numFmtId="37" fontId="1" fillId="0" borderId="20" xfId="0" applyNumberFormat="1" applyFont="1" applyBorder="1" applyAlignment="1" applyProtection="1">
      <alignment vertical="center"/>
      <protection/>
    </xf>
    <xf numFmtId="37" fontId="1" fillId="0" borderId="21" xfId="0" applyNumberFormat="1" applyFont="1" applyBorder="1" applyAlignment="1" applyProtection="1">
      <alignment vertical="center"/>
      <protection/>
    </xf>
    <xf numFmtId="37" fontId="1" fillId="0" borderId="21" xfId="0" applyNumberFormat="1" applyFont="1" applyFill="1" applyBorder="1" applyAlignment="1" applyProtection="1">
      <alignment vertical="center"/>
      <protection/>
    </xf>
    <xf numFmtId="37" fontId="1" fillId="2" borderId="21" xfId="0" applyNumberFormat="1" applyFont="1" applyFill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 textRotation="255" wrapText="1"/>
      <protection/>
    </xf>
    <xf numFmtId="0" fontId="4" fillId="0" borderId="23" xfId="0" applyFont="1" applyBorder="1" applyAlignment="1" applyProtection="1">
      <alignment horizontal="center" vertical="center" textRotation="255" wrapText="1"/>
      <protection/>
    </xf>
    <xf numFmtId="176" fontId="1" fillId="0" borderId="18" xfId="0" applyNumberFormat="1" applyFont="1" applyBorder="1" applyAlignment="1" applyProtection="1">
      <alignment vertical="center"/>
      <protection/>
    </xf>
    <xf numFmtId="176" fontId="1" fillId="0" borderId="18" xfId="0" applyNumberFormat="1" applyFont="1" applyFill="1" applyBorder="1" applyAlignment="1" applyProtection="1">
      <alignment vertical="center"/>
      <protection/>
    </xf>
    <xf numFmtId="176" fontId="1" fillId="2" borderId="18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/>
      <protection/>
    </xf>
    <xf numFmtId="176" fontId="1" fillId="0" borderId="24" xfId="0" applyNumberFormat="1" applyFont="1" applyBorder="1" applyAlignment="1" applyProtection="1">
      <alignment vertical="center"/>
      <protection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5" xfId="0" applyNumberFormat="1" applyFont="1" applyFill="1" applyBorder="1" applyAlignment="1" applyProtection="1">
      <alignment vertical="center"/>
      <protection/>
    </xf>
    <xf numFmtId="176" fontId="1" fillId="2" borderId="25" xfId="0" applyNumberFormat="1" applyFont="1" applyFill="1" applyBorder="1" applyAlignment="1" applyProtection="1">
      <alignment vertical="center"/>
      <protection/>
    </xf>
    <xf numFmtId="176" fontId="1" fillId="2" borderId="15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80" fontId="1" fillId="2" borderId="26" xfId="0" applyNumberFormat="1" applyFont="1" applyFill="1" applyBorder="1" applyAlignment="1" applyProtection="1">
      <alignment vertical="center"/>
      <protection/>
    </xf>
    <xf numFmtId="180" fontId="1" fillId="2" borderId="27" xfId="0" applyNumberFormat="1" applyFont="1" applyFill="1" applyBorder="1" applyAlignment="1" applyProtection="1">
      <alignment vertical="center"/>
      <protection/>
    </xf>
    <xf numFmtId="180" fontId="1" fillId="2" borderId="17" xfId="0" applyNumberFormat="1" applyFont="1" applyFill="1" applyBorder="1" applyAlignment="1" applyProtection="1">
      <alignment vertical="center"/>
      <protection/>
    </xf>
    <xf numFmtId="180" fontId="1" fillId="2" borderId="12" xfId="0" applyNumberFormat="1" applyFont="1" applyFill="1" applyBorder="1" applyAlignment="1" applyProtection="1">
      <alignment vertical="center"/>
      <protection/>
    </xf>
    <xf numFmtId="180" fontId="1" fillId="2" borderId="19" xfId="0" applyNumberFormat="1" applyFont="1" applyFill="1" applyBorder="1" applyAlignment="1" applyProtection="1">
      <alignment vertical="center"/>
      <protection/>
    </xf>
    <xf numFmtId="180" fontId="1" fillId="2" borderId="28" xfId="0" applyNumberFormat="1" applyFont="1" applyFill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 textRotation="255" wrapText="1"/>
      <protection/>
    </xf>
    <xf numFmtId="0" fontId="4" fillId="0" borderId="25" xfId="0" applyFont="1" applyBorder="1" applyAlignment="1" applyProtection="1">
      <alignment horizontal="center" vertical="center" textRotation="255" wrapText="1"/>
      <protection/>
    </xf>
    <xf numFmtId="0" fontId="4" fillId="0" borderId="29" xfId="0" applyFont="1" applyBorder="1" applyAlignment="1" applyProtection="1">
      <alignment horizontal="center" vertical="center" textRotation="255" wrapText="1"/>
      <protection/>
    </xf>
    <xf numFmtId="0" fontId="4" fillId="0" borderId="30" xfId="0" applyFont="1" applyBorder="1" applyAlignment="1" applyProtection="1">
      <alignment horizontal="center" vertical="center" textRotation="255" wrapText="1"/>
      <protection/>
    </xf>
    <xf numFmtId="0" fontId="4" fillId="0" borderId="3" xfId="0" applyFont="1" applyBorder="1" applyAlignment="1" applyProtection="1">
      <alignment horizontal="center" vertical="center" textRotation="255" wrapText="1"/>
      <protection/>
    </xf>
    <xf numFmtId="0" fontId="4" fillId="0" borderId="31" xfId="0" applyFont="1" applyBorder="1" applyAlignment="1" applyProtection="1">
      <alignment horizontal="center" vertical="center" textRotation="255" wrapText="1"/>
      <protection/>
    </xf>
    <xf numFmtId="0" fontId="10" fillId="0" borderId="2" xfId="0" applyFont="1" applyBorder="1" applyAlignment="1" applyProtection="1">
      <alignment horizontal="center" vertical="center" textRotation="255" wrapText="1"/>
      <protection/>
    </xf>
    <xf numFmtId="0" fontId="1" fillId="0" borderId="0" xfId="0" applyFont="1" applyBorder="1" applyAlignment="1" applyProtection="1">
      <alignment horizontal="center" vertical="center" textRotation="255" wrapText="1"/>
      <protection/>
    </xf>
    <xf numFmtId="0" fontId="0" fillId="0" borderId="1" xfId="0" applyBorder="1" applyAlignment="1">
      <alignment horizontal="center" vertical="center" textRotation="255" wrapText="1"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6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 textRotation="255" wrapText="1"/>
      <protection/>
    </xf>
    <xf numFmtId="0" fontId="4" fillId="0" borderId="18" xfId="0" applyFont="1" applyBorder="1" applyAlignment="1" applyProtection="1">
      <alignment horizontal="center" vertical="center" textRotation="255" wrapText="1"/>
      <protection/>
    </xf>
    <xf numFmtId="0" fontId="4" fillId="0" borderId="33" xfId="0" applyFont="1" applyBorder="1" applyAlignment="1" applyProtection="1">
      <alignment horizontal="center" vertical="center" textRotation="255" wrapText="1"/>
      <protection/>
    </xf>
    <xf numFmtId="0" fontId="4" fillId="0" borderId="2" xfId="0" applyFont="1" applyBorder="1" applyAlignment="1" applyProtection="1">
      <alignment horizontal="center" vertical="center" textRotation="255" wrapText="1"/>
      <protection/>
    </xf>
    <xf numFmtId="0" fontId="4" fillId="0" borderId="0" xfId="0" applyFont="1" applyBorder="1" applyAlignment="1" applyProtection="1">
      <alignment horizontal="center" vertical="center" textRotation="255" wrapText="1"/>
      <protection/>
    </xf>
    <xf numFmtId="0" fontId="4" fillId="0" borderId="1" xfId="0" applyFont="1" applyBorder="1" applyAlignment="1" applyProtection="1">
      <alignment horizontal="center" vertical="center" textRotation="255" wrapText="1"/>
      <protection/>
    </xf>
    <xf numFmtId="0" fontId="4" fillId="0" borderId="34" xfId="0" applyFont="1" applyBorder="1" applyAlignment="1" applyProtection="1">
      <alignment horizontal="center" vertical="center" textRotation="255" wrapText="1"/>
      <protection/>
    </xf>
    <xf numFmtId="0" fontId="4" fillId="0" borderId="35" xfId="0" applyFont="1" applyBorder="1" applyAlignment="1" applyProtection="1">
      <alignment horizontal="center" vertical="center" textRotation="255" wrapText="1"/>
      <protection/>
    </xf>
    <xf numFmtId="0" fontId="4" fillId="0" borderId="36" xfId="0" applyFont="1" applyBorder="1" applyAlignment="1" applyProtection="1">
      <alignment horizontal="center" vertical="center" textRotation="255" wrapText="1"/>
      <protection/>
    </xf>
    <xf numFmtId="0" fontId="4" fillId="0" borderId="37" xfId="0" applyFont="1" applyBorder="1" applyAlignment="1" applyProtection="1">
      <alignment horizontal="center" vertical="center" textRotation="255"/>
      <protection/>
    </xf>
    <xf numFmtId="0" fontId="0" fillId="0" borderId="3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10" fillId="0" borderId="32" xfId="0" applyFont="1" applyBorder="1" applyAlignment="1" applyProtection="1">
      <alignment horizontal="center" vertical="center" textRotation="255" wrapText="1"/>
      <protection/>
    </xf>
    <xf numFmtId="0" fontId="9" fillId="0" borderId="18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textRotation="255" wrapText="1"/>
    </xf>
    <xf numFmtId="0" fontId="11" fillId="0" borderId="40" xfId="0" applyFont="1" applyBorder="1" applyAlignment="1" applyProtection="1">
      <alignment horizontal="center" vertical="top" textRotation="255" wrapText="1"/>
      <protection/>
    </xf>
    <xf numFmtId="0" fontId="12" fillId="0" borderId="41" xfId="0" applyFont="1" applyBorder="1" applyAlignment="1">
      <alignment vertical="top"/>
    </xf>
    <xf numFmtId="0" fontId="12" fillId="0" borderId="41" xfId="0" applyFont="1" applyBorder="1" applyAlignment="1">
      <alignment horizontal="center" vertical="top" textRotation="255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43"/>
  <sheetViews>
    <sheetView tabSelected="1" defaultGridColor="0" view="pageBreakPreview" zoomScaleSheetLayoutView="100" colorId="22" workbookViewId="0" topLeftCell="A1">
      <selection activeCell="A2" sqref="A2"/>
    </sheetView>
  </sheetViews>
  <sheetFormatPr defaultColWidth="10.59765625" defaultRowHeight="15"/>
  <cols>
    <col min="1" max="1" width="5" style="15" customWidth="1"/>
    <col min="2" max="2" width="5.5" style="16" customWidth="1"/>
    <col min="3" max="3" width="1.390625" style="0" customWidth="1"/>
    <col min="4" max="7" width="8.09765625" style="0" customWidth="1"/>
    <col min="8" max="8" width="7.59765625" style="0" customWidth="1"/>
    <col min="9" max="16" width="5.59765625" style="0" customWidth="1"/>
    <col min="17" max="17" width="5.69921875" style="0" customWidth="1"/>
  </cols>
  <sheetData>
    <row r="1" spans="1:256" ht="19.5" customHeight="1">
      <c r="A1" s="22" t="s">
        <v>27</v>
      </c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9.5" customHeight="1" thickBo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5.5" customHeight="1">
      <c r="A3" s="31"/>
      <c r="B3" s="32"/>
      <c r="C3" s="32"/>
      <c r="D3" s="53" t="s">
        <v>14</v>
      </c>
      <c r="E3" s="33"/>
      <c r="F3" s="33"/>
      <c r="G3" s="34"/>
      <c r="H3" s="35"/>
      <c r="I3" s="33" t="s">
        <v>15</v>
      </c>
      <c r="J3" s="33"/>
      <c r="K3" s="35"/>
      <c r="L3" s="33"/>
      <c r="M3" s="98" t="s">
        <v>0</v>
      </c>
      <c r="N3" s="99"/>
      <c r="O3" s="99"/>
      <c r="P3" s="99"/>
      <c r="Q3" s="10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51.75" customHeight="1">
      <c r="A4" s="36"/>
      <c r="B4" s="9"/>
      <c r="C4" s="9"/>
      <c r="D4" s="112" t="s">
        <v>1</v>
      </c>
      <c r="E4" s="115" t="s">
        <v>36</v>
      </c>
      <c r="F4" s="115" t="s">
        <v>35</v>
      </c>
      <c r="G4" s="95" t="s">
        <v>37</v>
      </c>
      <c r="H4" s="70"/>
      <c r="I4" s="106" t="s">
        <v>39</v>
      </c>
      <c r="J4" s="103" t="s">
        <v>38</v>
      </c>
      <c r="K4" s="106" t="s">
        <v>40</v>
      </c>
      <c r="L4" s="71"/>
      <c r="M4" s="109" t="s">
        <v>41</v>
      </c>
      <c r="N4" s="89" t="s">
        <v>42</v>
      </c>
      <c r="O4" s="89" t="s">
        <v>43</v>
      </c>
      <c r="P4" s="92" t="s">
        <v>44</v>
      </c>
      <c r="Q4" s="7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51.75" customHeight="1">
      <c r="A5" s="36"/>
      <c r="B5" s="9"/>
      <c r="C5" s="9"/>
      <c r="D5" s="113"/>
      <c r="E5" s="116"/>
      <c r="F5" s="118"/>
      <c r="G5" s="96"/>
      <c r="H5" s="120" t="s">
        <v>49</v>
      </c>
      <c r="I5" s="107"/>
      <c r="J5" s="104"/>
      <c r="K5" s="107"/>
      <c r="L5" s="120" t="s">
        <v>50</v>
      </c>
      <c r="M5" s="110"/>
      <c r="N5" s="90"/>
      <c r="O5" s="90"/>
      <c r="P5" s="93"/>
      <c r="Q5" s="120" t="s">
        <v>50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51.75" customHeight="1">
      <c r="A6" s="36"/>
      <c r="B6" s="10"/>
      <c r="C6" s="10"/>
      <c r="D6" s="114"/>
      <c r="E6" s="117"/>
      <c r="F6" s="119"/>
      <c r="G6" s="97"/>
      <c r="H6" s="121"/>
      <c r="I6" s="108"/>
      <c r="J6" s="105"/>
      <c r="K6" s="108"/>
      <c r="L6" s="122"/>
      <c r="M6" s="111"/>
      <c r="N6" s="91"/>
      <c r="O6" s="91"/>
      <c r="P6" s="94"/>
      <c r="Q6" s="12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customHeight="1">
      <c r="A7" s="37" t="s">
        <v>30</v>
      </c>
      <c r="B7" s="23" t="s">
        <v>16</v>
      </c>
      <c r="C7" s="46"/>
      <c r="D7" s="54">
        <v>454675</v>
      </c>
      <c r="E7" s="62">
        <v>158675</v>
      </c>
      <c r="F7" s="62">
        <v>262362</v>
      </c>
      <c r="G7" s="66">
        <v>33638</v>
      </c>
      <c r="H7" s="55">
        <v>9904</v>
      </c>
      <c r="I7" s="50">
        <f aca="true" t="shared" si="0" ref="I7:I24">E7/D7*100</f>
        <v>34.89855391213504</v>
      </c>
      <c r="J7" s="72">
        <f aca="true" t="shared" si="1" ref="J7:J24">F7/D7*100</f>
        <v>57.70319458954199</v>
      </c>
      <c r="K7" s="50">
        <f aca="true" t="shared" si="2" ref="K7:K24">G7/D7*100</f>
        <v>7.398251498322978</v>
      </c>
      <c r="L7" s="38">
        <f>H7/D7*100</f>
        <v>2.1782591961291033</v>
      </c>
      <c r="M7" s="50">
        <f aca="true" t="shared" si="3" ref="M7:M24">E7/F7*100</f>
        <v>60.47941393951868</v>
      </c>
      <c r="N7" s="24">
        <f aca="true" t="shared" si="4" ref="N7:N24">G7/F7*100</f>
        <v>12.821216487143715</v>
      </c>
      <c r="O7" s="24">
        <f aca="true" t="shared" si="5" ref="O7:O24">(E7+G7)/F7*100</f>
        <v>73.3006304266624</v>
      </c>
      <c r="P7" s="76">
        <f aca="true" t="shared" si="6" ref="P7:P24">G7/E7*100</f>
        <v>21.19930675909879</v>
      </c>
      <c r="Q7" s="81">
        <f>H7/E7*100</f>
        <v>6.241688986922956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39"/>
      <c r="B8" s="25" t="s">
        <v>17</v>
      </c>
      <c r="C8" s="47"/>
      <c r="D8" s="54">
        <v>472230</v>
      </c>
      <c r="E8" s="62">
        <v>170913</v>
      </c>
      <c r="F8" s="62">
        <v>265373</v>
      </c>
      <c r="G8" s="67">
        <v>35944</v>
      </c>
      <c r="H8" s="55">
        <v>10210</v>
      </c>
      <c r="I8" s="50">
        <f t="shared" si="0"/>
        <v>36.19274506066959</v>
      </c>
      <c r="J8" s="72">
        <f t="shared" si="1"/>
        <v>56.195709717722295</v>
      </c>
      <c r="K8" s="50">
        <f t="shared" si="2"/>
        <v>7.611545221608115</v>
      </c>
      <c r="L8" s="38">
        <f aca="true" t="shared" si="7" ref="L8:L26">H8/D8*100</f>
        <v>2.162082036295873</v>
      </c>
      <c r="M8" s="50">
        <f t="shared" si="3"/>
        <v>64.40481887757986</v>
      </c>
      <c r="N8" s="24">
        <f t="shared" si="4"/>
        <v>13.544708768412764</v>
      </c>
      <c r="O8" s="24">
        <f t="shared" si="5"/>
        <v>77.94952764599262</v>
      </c>
      <c r="P8" s="77">
        <f t="shared" si="6"/>
        <v>21.03058281113783</v>
      </c>
      <c r="Q8" s="81">
        <f aca="true" t="shared" si="8" ref="Q8:Q26">H8/E8*100</f>
        <v>5.973799535436157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39" t="s">
        <v>31</v>
      </c>
      <c r="B9" s="25" t="s">
        <v>18</v>
      </c>
      <c r="C9" s="47"/>
      <c r="D9" s="54">
        <v>489266</v>
      </c>
      <c r="E9" s="62">
        <v>177327</v>
      </c>
      <c r="F9" s="62">
        <v>276008</v>
      </c>
      <c r="G9" s="67">
        <v>35931</v>
      </c>
      <c r="H9" s="55">
        <v>10834</v>
      </c>
      <c r="I9" s="50">
        <f t="shared" si="0"/>
        <v>36.2434749195734</v>
      </c>
      <c r="J9" s="72">
        <f t="shared" si="1"/>
        <v>56.412667138121186</v>
      </c>
      <c r="K9" s="50">
        <f t="shared" si="2"/>
        <v>7.343857942305412</v>
      </c>
      <c r="L9" s="38">
        <f t="shared" si="7"/>
        <v>2.214337395200157</v>
      </c>
      <c r="M9" s="50">
        <f t="shared" si="3"/>
        <v>64.24705081012144</v>
      </c>
      <c r="N9" s="24">
        <f t="shared" si="4"/>
        <v>13.01810092461088</v>
      </c>
      <c r="O9" s="24">
        <f t="shared" si="5"/>
        <v>77.26515173473233</v>
      </c>
      <c r="P9" s="77">
        <f t="shared" si="6"/>
        <v>20.26256576832631</v>
      </c>
      <c r="Q9" s="81">
        <f t="shared" si="8"/>
        <v>6.109616696836917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39"/>
      <c r="B10" s="25" t="s">
        <v>19</v>
      </c>
      <c r="C10" s="47"/>
      <c r="D10" s="54">
        <v>490461</v>
      </c>
      <c r="E10" s="62">
        <v>179465</v>
      </c>
      <c r="F10" s="62">
        <v>276364</v>
      </c>
      <c r="G10" s="67">
        <v>34632</v>
      </c>
      <c r="H10" s="55">
        <v>11969</v>
      </c>
      <c r="I10" s="50">
        <f t="shared" si="0"/>
        <v>36.59108471417707</v>
      </c>
      <c r="J10" s="72">
        <f t="shared" si="1"/>
        <v>56.347803393134214</v>
      </c>
      <c r="K10" s="50">
        <f t="shared" si="2"/>
        <v>7.061111892688715</v>
      </c>
      <c r="L10" s="38">
        <f t="shared" si="7"/>
        <v>2.4403571333908305</v>
      </c>
      <c r="M10" s="50">
        <f t="shared" si="3"/>
        <v>64.93790797643688</v>
      </c>
      <c r="N10" s="24">
        <f t="shared" si="4"/>
        <v>12.531299300921972</v>
      </c>
      <c r="O10" s="24">
        <f t="shared" si="5"/>
        <v>77.46920727735885</v>
      </c>
      <c r="P10" s="77">
        <f t="shared" si="6"/>
        <v>19.29735603042376</v>
      </c>
      <c r="Q10" s="81">
        <f t="shared" si="8"/>
        <v>6.6692669879920885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39"/>
      <c r="B11" s="25" t="s">
        <v>2</v>
      </c>
      <c r="C11" s="47"/>
      <c r="D11" s="54">
        <v>484390</v>
      </c>
      <c r="E11" s="62">
        <v>172154</v>
      </c>
      <c r="F11" s="62">
        <v>278236</v>
      </c>
      <c r="G11" s="67">
        <v>33916</v>
      </c>
      <c r="H11" s="55">
        <v>11205</v>
      </c>
      <c r="I11" s="50">
        <f t="shared" si="0"/>
        <v>35.540370362724246</v>
      </c>
      <c r="J11" s="72">
        <f t="shared" si="1"/>
        <v>57.44049216540391</v>
      </c>
      <c r="K11" s="50">
        <f t="shared" si="2"/>
        <v>7.00179607341192</v>
      </c>
      <c r="L11" s="38">
        <f t="shared" si="7"/>
        <v>2.3132186874212928</v>
      </c>
      <c r="M11" s="50">
        <f t="shared" si="3"/>
        <v>61.8733736827729</v>
      </c>
      <c r="N11" s="24">
        <f t="shared" si="4"/>
        <v>12.189651950143043</v>
      </c>
      <c r="O11" s="24">
        <f t="shared" si="5"/>
        <v>74.06302563291595</v>
      </c>
      <c r="P11" s="77">
        <f t="shared" si="6"/>
        <v>19.70096541468685</v>
      </c>
      <c r="Q11" s="81">
        <f t="shared" si="8"/>
        <v>6.508707320190063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39"/>
      <c r="B12" s="25" t="s">
        <v>3</v>
      </c>
      <c r="C12" s="47"/>
      <c r="D12" s="54">
        <v>563220</v>
      </c>
      <c r="E12" s="62">
        <v>204180</v>
      </c>
      <c r="F12" s="62">
        <v>322964</v>
      </c>
      <c r="G12" s="67">
        <v>36076</v>
      </c>
      <c r="H12" s="55">
        <v>10197</v>
      </c>
      <c r="I12" s="50">
        <f t="shared" si="0"/>
        <v>36.252263769042294</v>
      </c>
      <c r="J12" s="72">
        <f t="shared" si="1"/>
        <v>57.342423919605125</v>
      </c>
      <c r="K12" s="50">
        <f t="shared" si="2"/>
        <v>6.4053123113525805</v>
      </c>
      <c r="L12" s="38">
        <f t="shared" si="7"/>
        <v>1.8104825822946629</v>
      </c>
      <c r="M12" s="50">
        <f t="shared" si="3"/>
        <v>63.220668557486285</v>
      </c>
      <c r="N12" s="24">
        <f t="shared" si="4"/>
        <v>11.17028523302907</v>
      </c>
      <c r="O12" s="24">
        <f t="shared" si="5"/>
        <v>74.39095379051534</v>
      </c>
      <c r="P12" s="77">
        <f t="shared" si="6"/>
        <v>17.66872367518856</v>
      </c>
      <c r="Q12" s="81">
        <f t="shared" si="8"/>
        <v>4.994122832794593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39"/>
      <c r="B13" s="25" t="s">
        <v>4</v>
      </c>
      <c r="C13" s="47"/>
      <c r="D13" s="54">
        <v>600177</v>
      </c>
      <c r="E13" s="62">
        <v>206630</v>
      </c>
      <c r="F13" s="62">
        <v>355386</v>
      </c>
      <c r="G13" s="67">
        <v>38067</v>
      </c>
      <c r="H13" s="55">
        <v>10873</v>
      </c>
      <c r="I13" s="50">
        <f t="shared" si="0"/>
        <v>34.428177021112106</v>
      </c>
      <c r="J13" s="72">
        <f t="shared" si="1"/>
        <v>59.213532008057626</v>
      </c>
      <c r="K13" s="50">
        <f t="shared" si="2"/>
        <v>6.342628924467282</v>
      </c>
      <c r="L13" s="38">
        <f t="shared" si="7"/>
        <v>1.811632235157295</v>
      </c>
      <c r="M13" s="50">
        <f t="shared" si="3"/>
        <v>58.14241416375434</v>
      </c>
      <c r="N13" s="24">
        <f t="shared" si="4"/>
        <v>10.71145177356452</v>
      </c>
      <c r="O13" s="24">
        <f t="shared" si="5"/>
        <v>68.85386593731886</v>
      </c>
      <c r="P13" s="77">
        <f t="shared" si="6"/>
        <v>18.422784687605866</v>
      </c>
      <c r="Q13" s="81">
        <f t="shared" si="8"/>
        <v>5.262062624013938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39"/>
      <c r="B14" s="25" t="s">
        <v>5</v>
      </c>
      <c r="C14" s="47"/>
      <c r="D14" s="54">
        <v>614259</v>
      </c>
      <c r="E14" s="62">
        <v>203181</v>
      </c>
      <c r="F14" s="62">
        <v>367869</v>
      </c>
      <c r="G14" s="67">
        <v>43208</v>
      </c>
      <c r="H14" s="55">
        <v>13214</v>
      </c>
      <c r="I14" s="50">
        <f t="shared" si="0"/>
        <v>33.07741522712732</v>
      </c>
      <c r="J14" s="72">
        <f t="shared" si="1"/>
        <v>59.88825560553447</v>
      </c>
      <c r="K14" s="50">
        <f t="shared" si="2"/>
        <v>7.034166369560722</v>
      </c>
      <c r="L14" s="38">
        <f t="shared" si="7"/>
        <v>2.151209831683378</v>
      </c>
      <c r="M14" s="50">
        <f t="shared" si="3"/>
        <v>55.23188961287849</v>
      </c>
      <c r="N14" s="24">
        <f t="shared" si="4"/>
        <v>11.745485485322222</v>
      </c>
      <c r="O14" s="24">
        <f t="shared" si="5"/>
        <v>66.97737509820072</v>
      </c>
      <c r="P14" s="77">
        <f t="shared" si="6"/>
        <v>21.265767960586864</v>
      </c>
      <c r="Q14" s="81">
        <f t="shared" si="8"/>
        <v>6.5035608644509075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39"/>
      <c r="B15" s="25" t="s">
        <v>6</v>
      </c>
      <c r="C15" s="47"/>
      <c r="D15" s="54">
        <v>599135</v>
      </c>
      <c r="E15" s="62">
        <v>186407</v>
      </c>
      <c r="F15" s="62">
        <v>366761</v>
      </c>
      <c r="G15" s="67">
        <v>45967</v>
      </c>
      <c r="H15" s="55">
        <v>15758</v>
      </c>
      <c r="I15" s="50">
        <f t="shared" si="0"/>
        <v>31.11268745775159</v>
      </c>
      <c r="J15" s="72">
        <f t="shared" si="1"/>
        <v>61.21508508099176</v>
      </c>
      <c r="K15" s="50">
        <f t="shared" si="2"/>
        <v>7.672227461256645</v>
      </c>
      <c r="L15" s="38">
        <f t="shared" si="7"/>
        <v>2.630125097014863</v>
      </c>
      <c r="M15" s="50">
        <f t="shared" si="3"/>
        <v>50.825196790280316</v>
      </c>
      <c r="N15" s="24">
        <f t="shared" si="4"/>
        <v>12.533230087168484</v>
      </c>
      <c r="O15" s="24">
        <f t="shared" si="5"/>
        <v>63.35842687744881</v>
      </c>
      <c r="P15" s="77">
        <f t="shared" si="6"/>
        <v>24.659481671825628</v>
      </c>
      <c r="Q15" s="81">
        <f t="shared" si="8"/>
        <v>8.453545199482852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39"/>
      <c r="B16" s="25" t="s">
        <v>7</v>
      </c>
      <c r="C16" s="47"/>
      <c r="D16" s="54">
        <v>579853</v>
      </c>
      <c r="E16" s="62">
        <v>154589</v>
      </c>
      <c r="F16" s="62">
        <v>374525</v>
      </c>
      <c r="G16" s="67">
        <v>50739</v>
      </c>
      <c r="H16" s="55">
        <v>17499</v>
      </c>
      <c r="I16" s="50">
        <f t="shared" si="0"/>
        <v>26.66003280141691</v>
      </c>
      <c r="J16" s="72">
        <f t="shared" si="1"/>
        <v>64.58964599648532</v>
      </c>
      <c r="K16" s="50">
        <f t="shared" si="2"/>
        <v>8.750321202097773</v>
      </c>
      <c r="L16" s="38">
        <f t="shared" si="7"/>
        <v>3.0178338302983687</v>
      </c>
      <c r="M16" s="50">
        <f t="shared" si="3"/>
        <v>41.276016287297246</v>
      </c>
      <c r="N16" s="24">
        <f t="shared" si="4"/>
        <v>13.547560242974436</v>
      </c>
      <c r="O16" s="24">
        <f t="shared" si="5"/>
        <v>54.82357653027168</v>
      </c>
      <c r="P16" s="77">
        <f t="shared" si="6"/>
        <v>32.821869602623735</v>
      </c>
      <c r="Q16" s="81">
        <f t="shared" si="8"/>
        <v>11.319692863010951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39"/>
      <c r="B17" s="25" t="s">
        <v>8</v>
      </c>
      <c r="C17" s="47"/>
      <c r="D17" s="54">
        <v>568777</v>
      </c>
      <c r="E17" s="62">
        <v>131725</v>
      </c>
      <c r="F17" s="62">
        <v>380499</v>
      </c>
      <c r="G17" s="67">
        <v>56553</v>
      </c>
      <c r="H17" s="55">
        <v>18899</v>
      </c>
      <c r="I17" s="50">
        <f t="shared" si="0"/>
        <v>23.159340128029086</v>
      </c>
      <c r="J17" s="72">
        <f t="shared" si="1"/>
        <v>66.89774727177786</v>
      </c>
      <c r="K17" s="50">
        <f t="shared" si="2"/>
        <v>9.942912600193047</v>
      </c>
      <c r="L17" s="38">
        <f t="shared" si="7"/>
        <v>3.3227433598756626</v>
      </c>
      <c r="M17" s="50">
        <f t="shared" si="3"/>
        <v>34.61901345338621</v>
      </c>
      <c r="N17" s="24">
        <f t="shared" si="4"/>
        <v>14.862851150725758</v>
      </c>
      <c r="O17" s="24">
        <f t="shared" si="5"/>
        <v>49.48186460411197</v>
      </c>
      <c r="P17" s="77">
        <f t="shared" si="6"/>
        <v>42.932624786487</v>
      </c>
      <c r="Q17" s="81">
        <f t="shared" si="8"/>
        <v>14.34731448092617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39"/>
      <c r="B18" s="25" t="s">
        <v>9</v>
      </c>
      <c r="C18" s="47"/>
      <c r="D18" s="54">
        <v>581311</v>
      </c>
      <c r="E18" s="62">
        <v>128361</v>
      </c>
      <c r="F18" s="62">
        <v>388155</v>
      </c>
      <c r="G18" s="67">
        <v>64720</v>
      </c>
      <c r="H18" s="55">
        <v>22911</v>
      </c>
      <c r="I18" s="50">
        <f t="shared" si="0"/>
        <v>22.081295554359027</v>
      </c>
      <c r="J18" s="72">
        <f t="shared" si="1"/>
        <v>66.77234733215094</v>
      </c>
      <c r="K18" s="50">
        <f t="shared" si="2"/>
        <v>11.133455241686464</v>
      </c>
      <c r="L18" s="38">
        <f t="shared" si="7"/>
        <v>3.9412637985518937</v>
      </c>
      <c r="M18" s="50">
        <f t="shared" si="3"/>
        <v>33.069521196429264</v>
      </c>
      <c r="N18" s="24">
        <f t="shared" si="4"/>
        <v>16.673751465265166</v>
      </c>
      <c r="O18" s="24">
        <f t="shared" si="5"/>
        <v>49.74327266169443</v>
      </c>
      <c r="P18" s="77">
        <f t="shared" si="6"/>
        <v>50.420299000475225</v>
      </c>
      <c r="Q18" s="81">
        <f t="shared" si="8"/>
        <v>17.848879332507536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39"/>
      <c r="B19" s="25" t="s">
        <v>10</v>
      </c>
      <c r="C19" s="47"/>
      <c r="D19" s="54">
        <v>604221</v>
      </c>
      <c r="E19" s="62">
        <v>130631</v>
      </c>
      <c r="F19" s="62">
        <v>398944</v>
      </c>
      <c r="G19" s="67">
        <v>74474</v>
      </c>
      <c r="H19" s="55">
        <v>27611</v>
      </c>
      <c r="I19" s="50">
        <f t="shared" si="0"/>
        <v>21.61973847317455</v>
      </c>
      <c r="J19" s="72">
        <f t="shared" si="1"/>
        <v>66.02617254282788</v>
      </c>
      <c r="K19" s="50">
        <f t="shared" si="2"/>
        <v>12.32562257849363</v>
      </c>
      <c r="L19" s="38">
        <f t="shared" si="7"/>
        <v>4.569685595171303</v>
      </c>
      <c r="M19" s="50">
        <f t="shared" si="3"/>
        <v>32.7441946739392</v>
      </c>
      <c r="N19" s="24">
        <f t="shared" si="4"/>
        <v>18.667782946980026</v>
      </c>
      <c r="O19" s="24">
        <f t="shared" si="5"/>
        <v>51.411977620919224</v>
      </c>
      <c r="P19" s="77">
        <f t="shared" si="6"/>
        <v>57.010969831050815</v>
      </c>
      <c r="Q19" s="81">
        <f t="shared" si="8"/>
        <v>21.1366367860615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39"/>
      <c r="B20" s="25" t="s">
        <v>11</v>
      </c>
      <c r="C20" s="47"/>
      <c r="D20" s="54">
        <v>616024</v>
      </c>
      <c r="E20" s="62">
        <v>130668</v>
      </c>
      <c r="F20" s="62">
        <v>400717</v>
      </c>
      <c r="G20" s="67">
        <v>84609</v>
      </c>
      <c r="H20" s="55">
        <v>33597</v>
      </c>
      <c r="I20" s="50">
        <f t="shared" si="0"/>
        <v>21.211511239821824</v>
      </c>
      <c r="J20" s="72">
        <f t="shared" si="1"/>
        <v>65.04892666519486</v>
      </c>
      <c r="K20" s="50">
        <f t="shared" si="2"/>
        <v>13.73469215485111</v>
      </c>
      <c r="L20" s="38">
        <f t="shared" si="7"/>
        <v>5.4538459540537385</v>
      </c>
      <c r="M20" s="50">
        <f t="shared" si="3"/>
        <v>32.60854917560273</v>
      </c>
      <c r="N20" s="24">
        <f t="shared" si="4"/>
        <v>21.114402433637704</v>
      </c>
      <c r="O20" s="24">
        <f t="shared" si="5"/>
        <v>53.72295160924043</v>
      </c>
      <c r="P20" s="77">
        <f t="shared" si="6"/>
        <v>64.75112498852053</v>
      </c>
      <c r="Q20" s="81">
        <f t="shared" si="8"/>
        <v>25.71172743135274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39" t="s">
        <v>32</v>
      </c>
      <c r="B21" s="25" t="s">
        <v>20</v>
      </c>
      <c r="C21" s="47"/>
      <c r="D21" s="54">
        <v>615722</v>
      </c>
      <c r="E21" s="62">
        <v>118201</v>
      </c>
      <c r="F21" s="62">
        <v>397218</v>
      </c>
      <c r="G21" s="67">
        <v>99728</v>
      </c>
      <c r="H21" s="55">
        <v>41079</v>
      </c>
      <c r="I21" s="50">
        <f t="shared" si="0"/>
        <v>19.19713766927282</v>
      </c>
      <c r="J21" s="72">
        <f t="shared" si="1"/>
        <v>64.51255599117783</v>
      </c>
      <c r="K21" s="50">
        <f t="shared" si="2"/>
        <v>16.196920038588843</v>
      </c>
      <c r="L21" s="38">
        <f t="shared" si="7"/>
        <v>6.671679751576198</v>
      </c>
      <c r="M21" s="50">
        <f t="shared" si="3"/>
        <v>29.75721140532403</v>
      </c>
      <c r="N21" s="24">
        <f t="shared" si="4"/>
        <v>25.106616517881868</v>
      </c>
      <c r="O21" s="24">
        <f t="shared" si="5"/>
        <v>54.863827923205896</v>
      </c>
      <c r="P21" s="77">
        <f t="shared" si="6"/>
        <v>84.37153661982555</v>
      </c>
      <c r="Q21" s="81">
        <f t="shared" si="8"/>
        <v>34.75351308364566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39"/>
      <c r="B22" s="25" t="s">
        <v>12</v>
      </c>
      <c r="C22" s="47"/>
      <c r="D22" s="54">
        <v>614929</v>
      </c>
      <c r="E22" s="62">
        <v>105456</v>
      </c>
      <c r="F22" s="62">
        <v>390964</v>
      </c>
      <c r="G22" s="67">
        <v>118380</v>
      </c>
      <c r="H22" s="55">
        <v>48353</v>
      </c>
      <c r="I22" s="50">
        <f t="shared" si="0"/>
        <v>17.149296910700258</v>
      </c>
      <c r="J22" s="72">
        <f t="shared" si="1"/>
        <v>63.5787220963721</v>
      </c>
      <c r="K22" s="50">
        <f t="shared" si="2"/>
        <v>19.251002961317486</v>
      </c>
      <c r="L22" s="38">
        <f t="shared" si="7"/>
        <v>7.863184205005782</v>
      </c>
      <c r="M22" s="50">
        <f t="shared" si="3"/>
        <v>26.973327467490616</v>
      </c>
      <c r="N22" s="24">
        <f t="shared" si="4"/>
        <v>30.279002670322587</v>
      </c>
      <c r="O22" s="24">
        <f t="shared" si="5"/>
        <v>57.2523301378132</v>
      </c>
      <c r="P22" s="77">
        <f t="shared" si="6"/>
        <v>112.25534820209377</v>
      </c>
      <c r="Q22" s="81">
        <f t="shared" si="8"/>
        <v>45.85135032620239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39"/>
      <c r="B23" s="25" t="s">
        <v>13</v>
      </c>
      <c r="C23" s="47"/>
      <c r="D23" s="54">
        <v>613289</v>
      </c>
      <c r="E23" s="62">
        <v>93584</v>
      </c>
      <c r="F23" s="62">
        <v>383921</v>
      </c>
      <c r="G23" s="67">
        <v>134984</v>
      </c>
      <c r="H23" s="55">
        <v>60143</v>
      </c>
      <c r="I23" s="50">
        <f t="shared" si="0"/>
        <v>15.25936385619178</v>
      </c>
      <c r="J23" s="72">
        <f t="shared" si="1"/>
        <v>62.60034013328137</v>
      </c>
      <c r="K23" s="50">
        <f t="shared" si="2"/>
        <v>22.00985179907026</v>
      </c>
      <c r="L23" s="38">
        <f t="shared" si="7"/>
        <v>9.806632762042039</v>
      </c>
      <c r="M23" s="50">
        <f t="shared" si="3"/>
        <v>24.375848156261316</v>
      </c>
      <c r="N23" s="24">
        <f t="shared" si="4"/>
        <v>35.15931663024424</v>
      </c>
      <c r="O23" s="24">
        <f t="shared" si="5"/>
        <v>59.535164786505554</v>
      </c>
      <c r="P23" s="77">
        <f t="shared" si="6"/>
        <v>144.2383313386904</v>
      </c>
      <c r="Q23" s="81">
        <f t="shared" si="8"/>
        <v>64.26632757736364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39"/>
      <c r="B24" s="25" t="s">
        <v>33</v>
      </c>
      <c r="C24" s="47"/>
      <c r="D24" s="54">
        <v>607012</v>
      </c>
      <c r="E24" s="62">
        <v>84823</v>
      </c>
      <c r="F24" s="62">
        <v>375539</v>
      </c>
      <c r="G24" s="67">
        <v>146113</v>
      </c>
      <c r="H24" s="55">
        <v>75084</v>
      </c>
      <c r="I24" s="50">
        <f t="shared" si="0"/>
        <v>13.973858836398623</v>
      </c>
      <c r="J24" s="72">
        <f t="shared" si="1"/>
        <v>61.866816471503036</v>
      </c>
      <c r="K24" s="50">
        <f t="shared" si="2"/>
        <v>24.070858566222743</v>
      </c>
      <c r="L24" s="38">
        <f t="shared" si="7"/>
        <v>12.369442449243179</v>
      </c>
      <c r="M24" s="50">
        <f t="shared" si="3"/>
        <v>22.587001616343443</v>
      </c>
      <c r="N24" s="24">
        <f t="shared" si="4"/>
        <v>38.90754355739351</v>
      </c>
      <c r="O24" s="24">
        <f t="shared" si="5"/>
        <v>61.494545173736945</v>
      </c>
      <c r="P24" s="77">
        <f t="shared" si="6"/>
        <v>172.25634556665054</v>
      </c>
      <c r="Q24" s="81">
        <f t="shared" si="8"/>
        <v>88.51844428987421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4" customFormat="1" ht="21" customHeight="1">
      <c r="A25" s="40"/>
      <c r="B25" s="26" t="s">
        <v>28</v>
      </c>
      <c r="C25" s="48"/>
      <c r="D25" s="56">
        <v>603987</v>
      </c>
      <c r="E25" s="63">
        <v>83355</v>
      </c>
      <c r="F25" s="63">
        <v>371499</v>
      </c>
      <c r="G25" s="68">
        <v>148596</v>
      </c>
      <c r="H25" s="57">
        <v>77799</v>
      </c>
      <c r="I25" s="51">
        <f>E25/D25*100</f>
        <v>13.800793725692772</v>
      </c>
      <c r="J25" s="73">
        <f>F25/D25*100</f>
        <v>61.507780796606546</v>
      </c>
      <c r="K25" s="51">
        <f>G25/D25*100</f>
        <v>24.602516279323893</v>
      </c>
      <c r="L25" s="41">
        <f t="shared" si="7"/>
        <v>12.88090637712401</v>
      </c>
      <c r="M25" s="51">
        <f>E25/F25*100</f>
        <v>22.437476278536415</v>
      </c>
      <c r="N25" s="27">
        <f>G25/F25*100</f>
        <v>39.999030952976995</v>
      </c>
      <c r="O25" s="27">
        <f>(E25+G25)/F25*100</f>
        <v>62.4365072315134</v>
      </c>
      <c r="P25" s="78">
        <f>G25/E25*100</f>
        <v>178.26885009897427</v>
      </c>
      <c r="Q25" s="81">
        <f t="shared" si="8"/>
        <v>93.33453302141443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4" customFormat="1" ht="21" customHeight="1">
      <c r="A26" s="40"/>
      <c r="B26" s="26" t="s">
        <v>29</v>
      </c>
      <c r="C26" s="48"/>
      <c r="D26" s="56">
        <v>599830</v>
      </c>
      <c r="E26" s="63">
        <v>81980</v>
      </c>
      <c r="F26" s="63">
        <v>366714</v>
      </c>
      <c r="G26" s="68">
        <v>150599</v>
      </c>
      <c r="H26" s="57">
        <v>80298</v>
      </c>
      <c r="I26" s="51">
        <f>E26/D26*100</f>
        <v>13.667205708284014</v>
      </c>
      <c r="J26" s="73">
        <f>F26/D26*100</f>
        <v>61.13632195788807</v>
      </c>
      <c r="K26" s="51">
        <f>G26/D26*100</f>
        <v>25.106946968307685</v>
      </c>
      <c r="L26" s="41">
        <f t="shared" si="7"/>
        <v>13.38679292466199</v>
      </c>
      <c r="M26" s="51">
        <f>E26/F26*100</f>
        <v>22.35529595270429</v>
      </c>
      <c r="N26" s="27">
        <f>G26/F26*100</f>
        <v>41.067153149320724</v>
      </c>
      <c r="O26" s="27">
        <f>(E26+G26)/F26*100</f>
        <v>63.42244910202501</v>
      </c>
      <c r="P26" s="78">
        <f>G26/E26*100</f>
        <v>183.70212246889486</v>
      </c>
      <c r="Q26" s="82">
        <f t="shared" si="8"/>
        <v>97.94828006830934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4" customFormat="1" ht="21" customHeight="1">
      <c r="A27" s="40"/>
      <c r="B27" s="26" t="s">
        <v>45</v>
      </c>
      <c r="C27" s="48"/>
      <c r="D27" s="56">
        <v>594915</v>
      </c>
      <c r="E27" s="63">
        <v>80632</v>
      </c>
      <c r="F27" s="63">
        <v>361599</v>
      </c>
      <c r="G27" s="68">
        <v>152147</v>
      </c>
      <c r="H27" s="57">
        <v>82321</v>
      </c>
      <c r="I27" s="51">
        <f>E27/D27*100</f>
        <v>13.553532857635126</v>
      </c>
      <c r="J27" s="73">
        <f>F27/D27*100</f>
        <v>60.78162426565139</v>
      </c>
      <c r="K27" s="51">
        <f>G27/D27*100</f>
        <v>25.57457788087374</v>
      </c>
      <c r="L27" s="41">
        <f>H27/D27*100</f>
        <v>13.837438961868504</v>
      </c>
      <c r="M27" s="51">
        <f>E27/F27*100</f>
        <v>22.298734233225204</v>
      </c>
      <c r="N27" s="27">
        <f>G27/F27*100</f>
        <v>42.07616724603774</v>
      </c>
      <c r="O27" s="27">
        <f>(E27+G27)/F27*100</f>
        <v>64.37490147926293</v>
      </c>
      <c r="P27" s="78">
        <f>G27/E27*100</f>
        <v>188.69307470979265</v>
      </c>
      <c r="Q27" s="82">
        <f>H27/E27*100</f>
        <v>102.09470185534279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4" customFormat="1" ht="21" customHeight="1">
      <c r="A28" s="42"/>
      <c r="B28" s="28" t="s">
        <v>47</v>
      </c>
      <c r="C28" s="49"/>
      <c r="D28" s="58">
        <v>591150</v>
      </c>
      <c r="E28" s="64">
        <v>79285</v>
      </c>
      <c r="F28" s="64">
        <v>357181</v>
      </c>
      <c r="G28" s="69">
        <v>154147</v>
      </c>
      <c r="H28" s="59">
        <v>84290</v>
      </c>
      <c r="I28" s="52">
        <f>E28/D28*100</f>
        <v>13.411993571851477</v>
      </c>
      <c r="J28" s="74">
        <f>F28/D28*100</f>
        <v>60.42138205193267</v>
      </c>
      <c r="K28" s="52">
        <f>G28/D28*100</f>
        <v>26.07578448786264</v>
      </c>
      <c r="L28" s="43">
        <f>H28/D28*100</f>
        <v>14.258648397191914</v>
      </c>
      <c r="M28" s="52">
        <f>E28/F28*100</f>
        <v>22.197429314549204</v>
      </c>
      <c r="N28" s="29">
        <f>G28/F28*100</f>
        <v>43.15655088036598</v>
      </c>
      <c r="O28" s="29">
        <f>(E28+G28)/F28*100</f>
        <v>65.35398019491518</v>
      </c>
      <c r="P28" s="79">
        <f>G28/E28*100</f>
        <v>194.42139118370437</v>
      </c>
      <c r="Q28" s="80">
        <f>H28/E28*100</f>
        <v>106.31266948350886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21" customHeight="1" thickBot="1">
      <c r="A29" s="101" t="s">
        <v>34</v>
      </c>
      <c r="B29" s="102"/>
      <c r="C29" s="44"/>
      <c r="D29" s="60">
        <f aca="true" t="shared" si="9" ref="D29:Q29">D28-D27</f>
        <v>-3765</v>
      </c>
      <c r="E29" s="65">
        <f t="shared" si="9"/>
        <v>-1347</v>
      </c>
      <c r="F29" s="65">
        <f t="shared" si="9"/>
        <v>-4418</v>
      </c>
      <c r="G29" s="45">
        <f t="shared" si="9"/>
        <v>2000</v>
      </c>
      <c r="H29" s="61">
        <f t="shared" si="9"/>
        <v>1969</v>
      </c>
      <c r="I29" s="86">
        <f t="shared" si="9"/>
        <v>-0.14153928578364905</v>
      </c>
      <c r="J29" s="87">
        <f t="shared" si="9"/>
        <v>-0.36024221371872045</v>
      </c>
      <c r="K29" s="86">
        <f t="shared" si="9"/>
        <v>0.5012066069889016</v>
      </c>
      <c r="L29" s="88">
        <f t="shared" si="9"/>
        <v>0.4212094353234104</v>
      </c>
      <c r="M29" s="83">
        <f t="shared" si="9"/>
        <v>-0.101304918676</v>
      </c>
      <c r="N29" s="84">
        <f t="shared" si="9"/>
        <v>1.0803836343282356</v>
      </c>
      <c r="O29" s="84">
        <f t="shared" si="9"/>
        <v>0.9790787156522498</v>
      </c>
      <c r="P29" s="84">
        <f t="shared" si="9"/>
        <v>5.728316473911718</v>
      </c>
      <c r="Q29" s="85">
        <f t="shared" si="9"/>
        <v>4.217967628166065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6.75" customHeight="1">
      <c r="A30" s="11"/>
      <c r="B30" s="11"/>
      <c r="C30" s="11"/>
      <c r="D30" s="4"/>
      <c r="E30" s="4"/>
      <c r="F30" s="4"/>
      <c r="G30" s="4"/>
      <c r="H30" s="4"/>
      <c r="I30" s="12"/>
      <c r="J30" s="12"/>
      <c r="K30" s="12"/>
      <c r="L30" s="12"/>
      <c r="M30" s="12"/>
      <c r="N30" s="12"/>
      <c r="O30" s="12"/>
      <c r="P30" s="1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9.5" customHeight="1">
      <c r="A31" s="3" t="s">
        <v>46</v>
      </c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9.5" customHeight="1">
      <c r="A32" s="3" t="s">
        <v>21</v>
      </c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9.5" customHeight="1">
      <c r="A33" s="3" t="s">
        <v>48</v>
      </c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:256" ht="19.5" customHeight="1">
      <c r="B34" s="3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6" ht="14.25">
      <c r="A35" s="19" t="s">
        <v>22</v>
      </c>
      <c r="C35" s="20"/>
      <c r="D35" s="20"/>
      <c r="E35" s="20"/>
      <c r="F35" s="20"/>
      <c r="G35" s="20"/>
      <c r="H35" s="20"/>
      <c r="I35" s="20"/>
      <c r="J35" s="6"/>
      <c r="K35" s="6"/>
      <c r="L35" s="6"/>
      <c r="N35" s="6"/>
      <c r="O35" s="6"/>
      <c r="P35" s="6"/>
    </row>
    <row r="36" spans="1:16" ht="7.5" customHeight="1">
      <c r="A36" s="20"/>
      <c r="B36" s="20"/>
      <c r="C36" s="20"/>
      <c r="D36" s="20"/>
      <c r="E36" s="20"/>
      <c r="F36" s="20"/>
      <c r="G36" s="20"/>
      <c r="H36" s="20"/>
      <c r="I36" s="20"/>
      <c r="J36" s="6"/>
      <c r="K36" s="6"/>
      <c r="L36" s="6"/>
      <c r="N36" s="6"/>
      <c r="O36" s="6"/>
      <c r="P36" s="6"/>
    </row>
    <row r="37" spans="1:16" ht="14.25">
      <c r="A37" s="21" t="s">
        <v>23</v>
      </c>
      <c r="B37" s="21"/>
      <c r="C37" s="20"/>
      <c r="D37" s="20"/>
      <c r="E37" s="20"/>
      <c r="F37" s="20"/>
      <c r="G37" s="20"/>
      <c r="H37" s="20"/>
      <c r="I37" s="20"/>
      <c r="J37" s="6"/>
      <c r="K37" s="6"/>
      <c r="L37" s="6"/>
      <c r="N37" s="6"/>
      <c r="O37" s="6"/>
      <c r="P37" s="6"/>
    </row>
    <row r="38" spans="1:16" ht="14.25">
      <c r="A38" s="21" t="s">
        <v>24</v>
      </c>
      <c r="B38" s="20"/>
      <c r="C38" s="20"/>
      <c r="D38" s="20"/>
      <c r="E38" s="20"/>
      <c r="F38" s="20"/>
      <c r="G38" s="20"/>
      <c r="H38" s="20"/>
      <c r="I38" s="20"/>
      <c r="J38" s="6"/>
      <c r="K38" s="6"/>
      <c r="L38" s="6"/>
      <c r="N38" s="6"/>
      <c r="O38" s="6"/>
      <c r="P38" s="6"/>
    </row>
    <row r="39" spans="1:16" ht="14.25">
      <c r="A39" s="21" t="s">
        <v>25</v>
      </c>
      <c r="B39" s="20"/>
      <c r="C39" s="20"/>
      <c r="D39" s="20"/>
      <c r="E39" s="20"/>
      <c r="F39" s="20"/>
      <c r="G39" s="20"/>
      <c r="H39" s="20"/>
      <c r="I39" s="20"/>
      <c r="J39" s="6"/>
      <c r="K39" s="6"/>
      <c r="L39" s="6"/>
      <c r="N39" s="6"/>
      <c r="O39" s="6"/>
      <c r="P39" s="6"/>
    </row>
    <row r="40" spans="1:16" ht="14.25">
      <c r="A40" s="21" t="s">
        <v>26</v>
      </c>
      <c r="B40" s="20"/>
      <c r="C40" s="20"/>
      <c r="D40" s="20"/>
      <c r="E40" s="20"/>
      <c r="F40" s="20"/>
      <c r="G40" s="20"/>
      <c r="H40" s="20"/>
      <c r="I40" s="20"/>
      <c r="J40" s="6"/>
      <c r="K40" s="6"/>
      <c r="L40" s="6"/>
      <c r="N40" s="6"/>
      <c r="O40" s="6"/>
      <c r="P40" s="6"/>
    </row>
    <row r="41" spans="2:16" ht="14.25">
      <c r="B41" s="1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3:16" ht="14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</sheetData>
  <mergeCells count="16">
    <mergeCell ref="Q5:Q6"/>
    <mergeCell ref="M3:Q3"/>
    <mergeCell ref="A29:B29"/>
    <mergeCell ref="J4:J6"/>
    <mergeCell ref="K4:K6"/>
    <mergeCell ref="M4:M6"/>
    <mergeCell ref="I4:I6"/>
    <mergeCell ref="D4:D6"/>
    <mergeCell ref="E4:E6"/>
    <mergeCell ref="F4:F6"/>
    <mergeCell ref="O4:O6"/>
    <mergeCell ref="P4:P6"/>
    <mergeCell ref="N4:N6"/>
    <mergeCell ref="G4:G6"/>
    <mergeCell ref="H5:H6"/>
    <mergeCell ref="L5:L6"/>
  </mergeCells>
  <printOptions horizontalCentered="1"/>
  <pageMargins left="0.7086614173228347" right="0.7086614173228347" top="0.984251968503937" bottom="0.7874015748031497" header="0" footer="0.3937007874015748"/>
  <pageSetup firstPageNumber="5" useFirstPageNumber="1" fitToHeight="1" fitToWidth="1" horizontalDpi="600" verticalDpi="600" orientation="portrait" paperSize="9" scale="79" r:id="rId1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ohtsuborie</cp:lastModifiedBy>
  <cp:lastPrinted>2009-11-25T00:36:35Z</cp:lastPrinted>
  <dcterms:created xsi:type="dcterms:W3CDTF">2001-11-22T02:05:18Z</dcterms:created>
  <dcterms:modified xsi:type="dcterms:W3CDTF">2009-11-25T00:36:46Z</dcterms:modified>
  <cp:category/>
  <cp:version/>
  <cp:contentType/>
  <cp:contentStatus/>
</cp:coreProperties>
</file>