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mc:AlternateContent xmlns:mc="http://schemas.openxmlformats.org/markup-compatibility/2006">
    <mc:Choice Requires="x15">
      <x15ac:absPath xmlns:x15ac="http://schemas.microsoft.com/office/spreadsheetml/2010/11/ac" url="\\fs07.intra.zennoh.or.jp\60鳥取県本部\4.園芸部\果実課\9 作況調査\R7年 作況\２．作況調査結果\配信控え\0602b\"/>
    </mc:Choice>
  </mc:AlternateContent>
  <xr:revisionPtr revIDLastSave="0" documentId="13_ncr:1_{892845A9-C014-4A2D-9ABD-EAC3EE6B5F9F}" xr6:coauthVersionLast="47" xr6:coauthVersionMax="47" xr10:uidLastSave="{00000000-0000-0000-0000-000000000000}"/>
  <bookViews>
    <workbookView xWindow="-120" yWindow="-120" windowWidth="29040" windowHeight="15720" activeTab="1" xr2:uid="{00000000-000D-0000-FFFF-FFFF00000000}"/>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59" l="1"/>
  <c r="H6" i="259" l="1"/>
  <c r="F9" i="259" l="1"/>
  <c r="F6" i="259"/>
  <c r="E46" i="261" l="1"/>
  <c r="N48" i="259" l="1"/>
  <c r="O48" i="259"/>
  <c r="E48" i="259"/>
  <c r="F48" i="259"/>
  <c r="J6" i="261" l="1"/>
  <c r="H6" i="261"/>
  <c r="L6" i="259"/>
  <c r="J6" i="259"/>
  <c r="H7" i="261" l="1"/>
  <c r="F7" i="259"/>
  <c r="L7" i="259"/>
  <c r="J7" i="259"/>
  <c r="H7" i="259"/>
  <c r="H10" i="259"/>
  <c r="N49" i="259" l="1"/>
  <c r="J48" i="259"/>
  <c r="H48" i="259"/>
  <c r="G48" i="259"/>
  <c r="G46" i="261" l="1"/>
  <c r="H46" i="261"/>
  <c r="X6" i="261" l="1"/>
  <c r="V6" i="261"/>
  <c r="T6" i="261" l="1"/>
  <c r="S48" i="259" l="1"/>
  <c r="L46" i="261" l="1"/>
  <c r="K46" i="26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<sst xmlns="http://schemas.openxmlformats.org/spreadsheetml/2006/main" count="209" uniqueCount="68">
  <si>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</si>
  <si>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</si>
  <si>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</si>
  <si>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</si>
  <si>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</si>
  <si>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</si>
  <si>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</si>
  <si>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</si>
  <si>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</si>
  <si>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</si>
  <si>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</si>
  <si>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</si>
  <si>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</si>
  <si>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</si>
  <si>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</si>
  <si>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</si>
  <si>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</si>
  <si>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</si>
  <si>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</si>
  <si>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</si>
  <si>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</si>
  <si>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</si>
  <si>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</si>
  <si>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</si>
  <si>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</si>
  <si>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</si>
  <si>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</si>
  <si>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</si>
  <si>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</si>
  <si>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</si>
  <si>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</si>
  <si>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</si>
  <si>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</si>
  <si>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</si>
  <si>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</si>
  <si>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</si>
  <si>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</si>
  <si>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</si>
  <si>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</si>
  <si>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</si>
  <si>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</si>
  <si>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</si>
  <si>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</si>
  <si>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</si>
  <si>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</si>
  <si>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</si>
  <si>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</si>
  <si>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</si>
  <si>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</si>
  <si>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</si>
  <si>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</si>
  <si>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</si>
  <si>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</si>
  <si>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</si>
  <si>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</si>
  <si>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</si>
  <si>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</si>
  <si>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</si>
  <si>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</si>
  <si>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</si>
  <si>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</si>
  <si>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</si>
  <si>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</si>
  <si>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</si>
  <si>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</si>
  <si>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</si>
  <si>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令和７年度　ぶどう（巨峰・ピオーネ　無加温）作況調査園の果実発育調査結果</t>
    <rPh sb="0" eb="1">
      <t>レイ</t>
    </rPh>
    <rPh sb="1" eb="2">
      <t>ワ</t>
    </rPh>
    <phoneticPr fontId="6"/>
  </si>
  <si>
    <t>令和７年度　ぶどう（シャインマスカット　無加温）作況調査園の果実発育調査結果</t>
    <rPh sb="0" eb="1">
      <t>レイ</t>
    </rPh>
    <rPh sb="1" eb="2">
      <t>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</si>
</sst>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_ "/>
    <numFmt numFmtId="184" formatCode="#,##0.0"/>
  </numFmts>
  <fonts count="18"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8">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6"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176" fontId="4" fillId="0" borderId="30" xfId="0" quotePrefix="1" applyNumberFormat="1" applyFont="1" applyBorder="1" applyAlignment="1">
      <alignment horizontal="righ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8" fontId="3" fillId="0" borderId="53" xfId="0" applyNumberFormat="1" applyFont="1" applyFill="1" applyBorder="1" applyAlignment="1">
      <alignment horizontal="right"/>
    </xf>
    <xf numFmtId="179" fontId="3" fillId="0" borderId="37" xfId="0" applyNumberFormat="1" applyFont="1" applyFill="1" applyBorder="1" applyAlignment="1"/>
    <xf numFmtId="183" fontId="4" fillId="0" borderId="31" xfId="0" applyNumberFormat="1" applyFont="1" applyBorder="1" applyAlignment="1">
      <alignment shrinkToFit="1"/>
    </xf>
    <xf numFmtId="184" fontId="4" fillId="0" borderId="31" xfId="1" applyNumberFormat="1" applyFont="1" applyBorder="1" applyAlignment="1">
      <alignment shrinkToFit="1"/>
    </xf>
    <xf numFmtId="178" fontId="3" fillId="0" borderId="18" xfId="0" applyNumberFormat="1" applyFont="1" applyFill="1" applyBorder="1" applyAlignment="1">
      <alignment horizontal="right"/>
    </xf>
    <xf numFmtId="178" fontId="3" fillId="0" borderId="0" xfId="0" applyNumberFormat="1" applyFont="1" applyFill="1" applyAlignment="1"/>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9" fillId="0" borderId="0" xfId="0" quotePrefix="1" applyFont="1" applyAlignment="1">
      <alignment horizontal="distributed" vertical="center"/>
    </xf>
    <xf numFmtId="0" fontId="2" fillId="0" borderId="0" xfId="0" applyFont="1" applyAlignment="1">
      <alignment horizontal="center" vertical="center"/>
    </xf>
    <xf numFmtId="0" fontId="2" fillId="0" borderId="49" xfId="0" applyNumberFormat="1" applyFont="1" applyBorder="1" applyAlignment="1">
      <alignment horizontal="center" vertical="center" textRotation="255"/>
    </xf>
    <xf numFmtId="0" fontId="3" fillId="0" borderId="46" xfId="0" quotePrefix="1" applyFont="1" applyFill="1" applyBorder="1" applyAlignment="1">
      <alignment horizontal="center"/>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xf numFmtId="0" fontId="3" fillId="0" borderId="47" xfId="0" quotePrefix="1" applyFont="1" applyFill="1" applyBorder="1" applyAlignment="1">
      <alignment horizont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巨峰・ピオーネ!$E$47:$J$47</c:f>
              <c:numCache>
                <c:formatCode>_ * #,##0.0_ ;_ * \-#,##0.0_ ;_ * "-"?_ ;_ @_ </c:formatCode>
                <c:ptCount val="6"/>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巨峰・ピオーネ!$E$48:$J$48</c:f>
              <c:numCache>
                <c:formatCode>_ * #,##0.0_ ;_ * \-#,##0.0_ ;_ * "-"?_ ;_ @_ </c:formatCode>
                <c:ptCount val="6"/>
                <c:pt idx="0">
                  <c:v>2.1999999999999993</c:v>
                </c:pt>
                <c:pt idx="1">
                  <c:v>2.0999999999999979</c:v>
                </c:pt>
                <c:pt idx="2">
                  <c:v>0.70000000000000284</c:v>
                </c:pt>
                <c:pt idx="3">
                  <c:v>-0.20000000000000284</c:v>
                </c:pt>
                <c:pt idx="4" formatCode="#,##0.0;[Red]\-#,##0.0">
                  <c:v>-9.9999999999997868E-2</c:v>
                </c:pt>
                <c:pt idx="5" formatCode="#,##0.0_ ">
                  <c:v>-0.80000000000000071</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巨峰・ピオーネ!$N$47:$S$47</c:f>
              <c:numCache>
                <c:formatCode>_ * #,##0.0_ ;_ * \-#,##0.0_ ;_ * "-"?_ ;_ @_ </c:formatCode>
                <c:ptCount val="6"/>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シャイン!$E$45:$M$45</c:f>
              <c:numCache>
                <c:formatCode>_ * #,##0.0_ ;_ * \-#,##0.0_ ;_ * "-"?_ ;_ @_ </c:formatCode>
                <c:ptCount val="9"/>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シャイン!$E$46:$M$46</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a:extLst>
            <a:ext uri="{FF2B5EF4-FFF2-40B4-BE49-F238E27FC236}">
              <a16:creationId xmlns:a16="http://schemas.microsoft.com/office/drawing/2014/main" id="{00000000-0008-0000-0000-0000F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a:extLst>
            <a:ext uri="{FF2B5EF4-FFF2-40B4-BE49-F238E27FC236}">
              <a16:creationId xmlns:a16="http://schemas.microsoft.com/office/drawing/2014/main" id="{00000000-0008-0000-0000-0000F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showGridLines="0" view="pageBreakPreview" topLeftCell="A21" zoomScale="85" zoomScaleNormal="90" zoomScaleSheetLayoutView="85" workbookViewId="0">
      <selection activeCell="X35" sqref="X35"/>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205" t="s">
        <v>66</v>
      </c>
      <c r="C1" s="205"/>
      <c r="D1" s="205"/>
      <c r="E1" s="205"/>
      <c r="F1" s="205"/>
      <c r="G1" s="205"/>
      <c r="H1" s="205"/>
      <c r="I1" s="205"/>
      <c r="J1" s="205"/>
      <c r="K1" s="205"/>
      <c r="L1" s="205"/>
      <c r="M1" s="205"/>
      <c r="N1" s="205"/>
      <c r="O1" s="205"/>
      <c r="P1" s="205"/>
      <c r="Q1" s="205"/>
      <c r="R1" s="205"/>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206" t="s">
        <v>2</v>
      </c>
      <c r="F3" s="207"/>
      <c r="G3" s="208" t="s">
        <v>3</v>
      </c>
      <c r="H3" s="209"/>
      <c r="I3" s="208" t="s">
        <v>4</v>
      </c>
      <c r="J3" s="209"/>
      <c r="K3" s="208" t="s">
        <v>5</v>
      </c>
      <c r="L3" s="209"/>
      <c r="M3" s="208" t="s">
        <v>6</v>
      </c>
      <c r="N3" s="209"/>
      <c r="O3" s="208" t="s">
        <v>7</v>
      </c>
      <c r="P3" s="209"/>
      <c r="Q3" s="208" t="s">
        <v>8</v>
      </c>
      <c r="R3" s="210"/>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197" t="s">
        <v>38</v>
      </c>
      <c r="C5" s="103"/>
      <c r="D5" s="172" t="s">
        <v>62</v>
      </c>
      <c r="E5" s="196">
        <v>19.100000000000001</v>
      </c>
      <c r="F5" s="195" t="s">
        <v>25</v>
      </c>
      <c r="G5" s="196"/>
      <c r="H5" s="195" t="s">
        <v>25</v>
      </c>
      <c r="I5" s="196"/>
      <c r="J5" s="195" t="s">
        <v>25</v>
      </c>
      <c r="K5" s="53"/>
      <c r="L5" s="74" t="s">
        <v>25</v>
      </c>
      <c r="M5" s="53"/>
      <c r="N5" s="74" t="s">
        <v>25</v>
      </c>
      <c r="O5" s="52"/>
      <c r="P5" s="74" t="s">
        <v>25</v>
      </c>
      <c r="Q5" s="53"/>
      <c r="R5" s="74" t="s">
        <v>25</v>
      </c>
      <c r="S5" s="203"/>
      <c r="T5" s="204"/>
    </row>
    <row r="6" spans="1:21" s="101" customFormat="1" ht="24.95" customHeight="1" x14ac:dyDescent="0.15">
      <c r="B6" s="198"/>
      <c r="C6" s="149" t="s">
        <v>49</v>
      </c>
      <c r="D6" s="172" t="s">
        <v>57</v>
      </c>
      <c r="E6" s="191">
        <v>19.600000000000001</v>
      </c>
      <c r="F6" s="59">
        <f>IFERROR(ROUND(E5/E6*100,0),"")</f>
        <v>97</v>
      </c>
      <c r="G6" s="191">
        <v>21.8</v>
      </c>
      <c r="H6" s="59">
        <f>IFERROR(ROUND(G5/G6*100,0),"")</f>
        <v>0</v>
      </c>
      <c r="I6" s="191">
        <v>23.9</v>
      </c>
      <c r="J6" s="59">
        <f>IFERROR(ROUND(I5/I6*100,0),"")</f>
        <v>0</v>
      </c>
      <c r="K6" s="53">
        <v>24.6</v>
      </c>
      <c r="L6" s="59">
        <f>IFERROR(ROUND(K5/K6*100,0),"")</f>
        <v>0</v>
      </c>
      <c r="M6" s="53">
        <v>24.4</v>
      </c>
      <c r="N6" s="59">
        <f>IFERROR(ROUND(M5/M6*100,0),"")</f>
        <v>0</v>
      </c>
      <c r="O6" s="52">
        <v>24.3</v>
      </c>
      <c r="P6" s="59">
        <f>IFERROR(ROUND(O5/O6*100,0),"")</f>
        <v>0</v>
      </c>
      <c r="Q6" s="53">
        <v>23.5</v>
      </c>
      <c r="R6" s="192">
        <f>IFERROR(ROUND(Q5/Q6*100,0),"")</f>
        <v>0</v>
      </c>
      <c r="S6" s="203"/>
      <c r="T6" s="204"/>
    </row>
    <row r="7" spans="1:21" s="101" customFormat="1" ht="24.95" customHeight="1" x14ac:dyDescent="0.15">
      <c r="B7" s="199"/>
      <c r="C7" s="106"/>
      <c r="D7" s="99" t="s">
        <v>14</v>
      </c>
      <c r="E7" s="150">
        <v>15.5</v>
      </c>
      <c r="F7" s="60">
        <f>IFERROR(ROUND(E5/E7*100,0),"")</f>
        <v>123</v>
      </c>
      <c r="G7" s="151">
        <v>22</v>
      </c>
      <c r="H7" s="60">
        <f>IFERROR(ROUND(G5/G7*100,0),"")</f>
        <v>0</v>
      </c>
      <c r="I7" s="151">
        <v>24.6</v>
      </c>
      <c r="J7" s="60">
        <f>IFERROR(ROUND(I5/I7*100,0),"")</f>
        <v>0</v>
      </c>
      <c r="K7" s="151">
        <v>26.5</v>
      </c>
      <c r="L7" s="60">
        <f>IFERROR(ROUND(K5/K7*100,0),"")</f>
        <v>0</v>
      </c>
      <c r="M7" s="151">
        <v>27.5</v>
      </c>
      <c r="N7" s="60">
        <f>IFERROR(ROUND(M5/M7*100,0),"")</f>
        <v>0</v>
      </c>
      <c r="O7" s="150">
        <v>27.6</v>
      </c>
      <c r="P7" s="60">
        <f>IFERROR(ROUND(O5/O7*100,0),"")</f>
        <v>0</v>
      </c>
      <c r="Q7" s="151">
        <v>27.7</v>
      </c>
      <c r="R7" s="100">
        <f>IFERROR(ROUND(Q5/Q7*100,0),"")</f>
        <v>0</v>
      </c>
      <c r="S7" s="203"/>
      <c r="T7" s="204"/>
    </row>
    <row r="8" spans="1:21" s="101" customFormat="1" ht="24.95" customHeight="1" x14ac:dyDescent="0.15">
      <c r="B8" s="200" t="s">
        <v>39</v>
      </c>
      <c r="C8" s="145"/>
      <c r="D8" s="172" t="s">
        <v>62</v>
      </c>
      <c r="E8" s="168">
        <v>19.3</v>
      </c>
      <c r="F8" s="74" t="s">
        <v>25</v>
      </c>
      <c r="G8" s="53"/>
      <c r="H8" s="74" t="s">
        <v>25</v>
      </c>
      <c r="I8" s="53"/>
      <c r="J8" s="74" t="s">
        <v>25</v>
      </c>
      <c r="K8" s="53"/>
      <c r="L8" s="74" t="s">
        <v>25</v>
      </c>
      <c r="M8" s="53"/>
      <c r="N8" s="74" t="s">
        <v>25</v>
      </c>
      <c r="O8" s="52"/>
      <c r="P8" s="74" t="s">
        <v>25</v>
      </c>
      <c r="Q8" s="53"/>
      <c r="R8" s="75" t="s">
        <v>25</v>
      </c>
      <c r="S8" s="203"/>
      <c r="T8" s="204"/>
    </row>
    <row r="9" spans="1:21" s="101" customFormat="1" ht="24.95" customHeight="1" x14ac:dyDescent="0.15">
      <c r="B9" s="200"/>
      <c r="C9" s="102" t="s">
        <v>49</v>
      </c>
      <c r="D9" s="172" t="s">
        <v>58</v>
      </c>
      <c r="E9" s="168">
        <v>17.8</v>
      </c>
      <c r="F9" s="59">
        <f>IFERROR(ROUND(E8/E9*100,0),"")</f>
        <v>108</v>
      </c>
      <c r="G9" s="53">
        <v>21</v>
      </c>
      <c r="H9" s="59">
        <f>IFERROR(ROUND(G8/G9*100,0),"")</f>
        <v>0</v>
      </c>
      <c r="I9" s="53">
        <v>23.3</v>
      </c>
      <c r="J9" s="59">
        <f>IFERROR(ROUND(I8/I9*100,0),"")</f>
        <v>0</v>
      </c>
      <c r="K9" s="53">
        <v>25.4</v>
      </c>
      <c r="L9" s="59">
        <f>IFERROR(ROUND(K8/K9*100,0),"")</f>
        <v>0</v>
      </c>
      <c r="M9" s="53">
        <v>25.7</v>
      </c>
      <c r="N9" s="59">
        <f>IFERROR(ROUND(M8/M9*100,0),"")</f>
        <v>0</v>
      </c>
      <c r="O9" s="52">
        <v>26.1</v>
      </c>
      <c r="P9" s="59">
        <f>IFERROR(ROUND(O8/O9*100,0),"")</f>
        <v>0</v>
      </c>
      <c r="Q9" s="53">
        <v>26.1</v>
      </c>
      <c r="R9" s="192">
        <f>IFERROR(ROUND(Q8/Q9*100,0),"")</f>
        <v>0</v>
      </c>
      <c r="S9" s="203"/>
      <c r="T9" s="204"/>
    </row>
    <row r="10" spans="1:21" s="101" customFormat="1" ht="24.95" customHeight="1" thickBot="1" x14ac:dyDescent="0.2">
      <c r="B10" s="201"/>
      <c r="C10" s="107"/>
      <c r="D10" s="108" t="s">
        <v>14</v>
      </c>
      <c r="E10" s="55">
        <v>15.1</v>
      </c>
      <c r="F10" s="61">
        <f>IFERROR(ROUND(E8/E10*100,0),"")</f>
        <v>128</v>
      </c>
      <c r="G10" s="56">
        <v>22.1</v>
      </c>
      <c r="H10" s="61">
        <f>IFERROR(ROUND(G8/G10*100,0),"")</f>
        <v>0</v>
      </c>
      <c r="I10" s="56">
        <v>25.7</v>
      </c>
      <c r="J10" s="61">
        <f>IFERROR(ROUND(I8/I10*100,0),"")</f>
        <v>0</v>
      </c>
      <c r="K10" s="56">
        <v>27.6</v>
      </c>
      <c r="L10" s="61">
        <f>IFERROR(ROUND(K8/K10*100,0),"")</f>
        <v>0</v>
      </c>
      <c r="M10" s="56">
        <v>29.4</v>
      </c>
      <c r="N10" s="61">
        <f>IFERROR(ROUND(M8/M10*100,0),"")</f>
        <v>0</v>
      </c>
      <c r="O10" s="55">
        <v>30</v>
      </c>
      <c r="P10" s="61">
        <f>IFERROR(ROUND(O8/O10*100,0),"")</f>
        <v>0</v>
      </c>
      <c r="Q10" s="56">
        <v>30.2</v>
      </c>
      <c r="R10" s="109">
        <f>IFERROR(ROUND(Q8/Q10*100,0),"")</f>
        <v>0</v>
      </c>
      <c r="S10" s="203"/>
      <c r="T10" s="204"/>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2"/>
      <c r="M12" s="202"/>
      <c r="N12" s="83"/>
      <c r="O12" s="87"/>
      <c r="P12" s="83"/>
      <c r="Q12" s="87"/>
      <c r="R12" s="83"/>
      <c r="S12" s="89"/>
      <c r="T12" s="89"/>
      <c r="U12" s="38"/>
    </row>
    <row r="13" spans="1:21" ht="13.5" x14ac:dyDescent="0.15">
      <c r="B13"/>
      <c r="C13" s="46" t="s">
        <v>51</v>
      </c>
      <c r="D13" s="90" t="s">
        <v>55</v>
      </c>
      <c r="E13" s="90"/>
      <c r="F13" s="90"/>
      <c r="G13" s="90"/>
      <c r="H13" s="90"/>
      <c r="I13" s="89"/>
      <c r="J13" s="89"/>
      <c r="K13" s="89"/>
      <c r="L13" s="89"/>
      <c r="M13" s="20"/>
      <c r="N13" s="89"/>
      <c r="O13" s="20"/>
      <c r="P13" s="89"/>
      <c r="Q13" s="20"/>
      <c r="R13" s="89"/>
      <c r="S13" s="89"/>
      <c r="T13" s="89"/>
      <c r="U13" s="89"/>
    </row>
    <row r="14" spans="1:21" x14ac:dyDescent="0.15">
      <c r="B14"/>
      <c r="C14" s="47" t="s">
        <v>26</v>
      </c>
      <c r="D14" s="90" t="s">
        <v>55</v>
      </c>
      <c r="E14" s="89"/>
      <c r="F14" s="89"/>
      <c r="G14" s="89"/>
      <c r="H14" s="89"/>
      <c r="I14" s="89"/>
      <c r="K14" s="89"/>
      <c r="L14" s="97"/>
      <c r="M14" s="97"/>
      <c r="N14" s="83"/>
      <c r="O14" s="87"/>
      <c r="P14" s="83"/>
      <c r="Q14" s="87"/>
      <c r="R14" s="83"/>
      <c r="S14" s="89"/>
      <c r="T14" s="89"/>
      <c r="U14" s="38"/>
    </row>
    <row r="15" spans="1:21" x14ac:dyDescent="0.15">
      <c r="B15"/>
      <c r="C15" s="167" t="s">
        <v>61</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89"/>
      <c r="D16" s="83"/>
      <c r="E16" s="87"/>
      <c r="F16" s="88"/>
      <c r="G16" s="87"/>
      <c r="H16" s="83"/>
      <c r="I16" s="87"/>
      <c r="J16" s="83"/>
      <c r="K16" s="96"/>
      <c r="L16" s="165"/>
      <c r="M16" s="165"/>
      <c r="N16" s="95"/>
      <c r="O16" s="96"/>
      <c r="P16" s="95"/>
      <c r="Q16" s="96"/>
      <c r="R16" s="95"/>
      <c r="S16" s="95"/>
      <c r="T16" s="94"/>
    </row>
    <row r="17" spans="2:24" x14ac:dyDescent="0.15">
      <c r="B17"/>
      <c r="D17" s="89"/>
      <c r="E17" s="20"/>
      <c r="F17" s="21"/>
      <c r="G17" s="20"/>
      <c r="H17" s="89"/>
      <c r="I17" s="20"/>
      <c r="J17" s="89"/>
      <c r="K17" s="20"/>
      <c r="L17" s="89"/>
      <c r="M17" s="89"/>
      <c r="N17" s="89"/>
      <c r="O17" s="20"/>
      <c r="P17" s="89"/>
      <c r="Q17" s="20"/>
      <c r="R17" s="89"/>
      <c r="S17" s="89"/>
      <c r="T17" s="89"/>
      <c r="U17" s="38"/>
    </row>
    <row r="18" spans="2:24" ht="13.5" hidden="1" x14ac:dyDescent="0.15">
      <c r="B18"/>
      <c r="C18" s="175" t="s">
        <v>59</v>
      </c>
      <c r="D18" s="175"/>
      <c r="E18" s="176"/>
      <c r="F18" s="177"/>
      <c r="G18" s="176"/>
      <c r="H18" s="175"/>
      <c r="I18" s="176"/>
      <c r="J18" s="175"/>
      <c r="K18" s="176"/>
      <c r="L18" s="175"/>
      <c r="M18" s="175"/>
      <c r="N18" s="175"/>
      <c r="O18" s="20"/>
      <c r="P18" s="89"/>
      <c r="Q18" s="20"/>
      <c r="R18" s="89"/>
      <c r="S18" s="89"/>
      <c r="T18" s="89"/>
      <c r="U18" s="38"/>
    </row>
    <row r="19" spans="2:24" ht="13.5" x14ac:dyDescent="0.15">
      <c r="B19"/>
      <c r="C19" s="181"/>
      <c r="D19" s="181"/>
      <c r="E19" s="182"/>
      <c r="F19" s="183"/>
      <c r="G19" s="182"/>
      <c r="H19" s="181"/>
      <c r="I19" s="182"/>
      <c r="J19" s="181"/>
      <c r="K19" s="182"/>
      <c r="L19" s="181"/>
      <c r="M19" s="181"/>
      <c r="N19" s="181"/>
      <c r="O19" s="20"/>
      <c r="P19" s="89"/>
      <c r="Q19" s="20"/>
      <c r="R19" s="89"/>
      <c r="S19" s="89"/>
      <c r="T19" s="89"/>
      <c r="U19" s="38"/>
    </row>
    <row r="20" spans="2:24" ht="17.25" x14ac:dyDescent="0.35">
      <c r="B20"/>
      <c r="C20" s="174"/>
      <c r="D20" s="181"/>
      <c r="E20" s="182"/>
      <c r="F20" s="183"/>
      <c r="G20" s="182"/>
      <c r="H20" s="181"/>
      <c r="I20" s="182"/>
      <c r="J20" s="181"/>
      <c r="K20" s="182"/>
      <c r="L20" s="184"/>
      <c r="M20" s="184"/>
      <c r="N20" s="181"/>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0"/>
      <c r="F47" s="30"/>
      <c r="G47" s="30"/>
      <c r="H47" s="30"/>
      <c r="I47" s="194"/>
      <c r="J47" s="169"/>
      <c r="K47" s="22"/>
      <c r="L47" s="22"/>
      <c r="M47" s="29" t="s">
        <v>12</v>
      </c>
      <c r="N47" s="160"/>
      <c r="O47" s="30"/>
      <c r="P47" s="30"/>
      <c r="Q47" s="193"/>
      <c r="R47" s="30"/>
      <c r="S47" s="169"/>
      <c r="V47" s="3"/>
    </row>
    <row r="48" spans="3:24" ht="20.100000000000001" customHeight="1" x14ac:dyDescent="0.15">
      <c r="C48" s="2"/>
      <c r="D48" s="39" t="s">
        <v>13</v>
      </c>
      <c r="E48" s="160">
        <f>G6-E6</f>
        <v>2.1999999999999993</v>
      </c>
      <c r="F48" s="30">
        <f>I6-G6</f>
        <v>2.0999999999999979</v>
      </c>
      <c r="G48" s="30">
        <f>K6-I6</f>
        <v>0.70000000000000284</v>
      </c>
      <c r="H48" s="30">
        <f>M6-K6</f>
        <v>-0.20000000000000284</v>
      </c>
      <c r="I48" s="162">
        <f>O6-M6</f>
        <v>-9.9999999999997868E-2</v>
      </c>
      <c r="J48" s="169">
        <f>Q6-O6</f>
        <v>-0.80000000000000071</v>
      </c>
      <c r="K48" s="22"/>
      <c r="L48" s="22"/>
      <c r="M48" s="39" t="s">
        <v>13</v>
      </c>
      <c r="N48" s="160">
        <f>G9-E9</f>
        <v>3.1999999999999993</v>
      </c>
      <c r="O48" s="30">
        <f>I9-G9</f>
        <v>2.3000000000000007</v>
      </c>
      <c r="P48" s="30">
        <f>K9-I9</f>
        <v>2.0999999999999979</v>
      </c>
      <c r="Q48" s="30">
        <f>M9-K9</f>
        <v>0.30000000000000071</v>
      </c>
      <c r="R48" s="30">
        <f>O9-M9</f>
        <v>0.40000000000000213</v>
      </c>
      <c r="S48" s="169">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1:R1"/>
    <mergeCell ref="E3:F3"/>
    <mergeCell ref="G3:H3"/>
    <mergeCell ref="I3:J3"/>
    <mergeCell ref="K3:L3"/>
    <mergeCell ref="M3:N3"/>
    <mergeCell ref="O3:P3"/>
    <mergeCell ref="Q3:R3"/>
    <mergeCell ref="B5:B7"/>
    <mergeCell ref="B8:B10"/>
    <mergeCell ref="L12:M12"/>
    <mergeCell ref="S9:T9"/>
    <mergeCell ref="S10:T10"/>
    <mergeCell ref="S7:T7"/>
    <mergeCell ref="S8:T8"/>
    <mergeCell ref="S5:T5"/>
    <mergeCell ref="S6:T6"/>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showGridLines="0" showZeros="0" tabSelected="1" view="pageBreakPreview" zoomScaleNormal="90" zoomScaleSheetLayoutView="100" workbookViewId="0">
      <selection activeCell="E45" sqref="E45:N45"/>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205" t="s">
        <v>67</v>
      </c>
      <c r="C1" s="205"/>
      <c r="D1" s="205"/>
      <c r="E1" s="205"/>
      <c r="F1" s="205"/>
      <c r="G1" s="205"/>
      <c r="H1" s="205"/>
      <c r="I1" s="205"/>
      <c r="J1" s="205"/>
      <c r="K1" s="205"/>
      <c r="L1" s="205"/>
      <c r="M1" s="205"/>
      <c r="N1" s="205"/>
      <c r="O1" s="205"/>
      <c r="P1" s="205"/>
      <c r="Q1" s="205"/>
      <c r="R1" s="205"/>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206" t="s">
        <v>2</v>
      </c>
      <c r="F3" s="207"/>
      <c r="G3" s="208" t="s">
        <v>3</v>
      </c>
      <c r="H3" s="209"/>
      <c r="I3" s="208" t="s">
        <v>4</v>
      </c>
      <c r="J3" s="209"/>
      <c r="K3" s="208" t="s">
        <v>5</v>
      </c>
      <c r="L3" s="209"/>
      <c r="M3" s="208" t="s">
        <v>6</v>
      </c>
      <c r="N3" s="209"/>
      <c r="O3" s="208" t="s">
        <v>7</v>
      </c>
      <c r="P3" s="209"/>
      <c r="Q3" s="208" t="s">
        <v>41</v>
      </c>
      <c r="R3" s="209"/>
      <c r="S3" s="208" t="s">
        <v>43</v>
      </c>
      <c r="T3" s="209"/>
      <c r="U3" s="208" t="s">
        <v>33</v>
      </c>
      <c r="V3" s="209"/>
      <c r="W3" s="208" t="s">
        <v>34</v>
      </c>
      <c r="X3" s="210"/>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197" t="s">
        <v>50</v>
      </c>
      <c r="C5" s="103"/>
      <c r="D5" s="172" t="s">
        <v>62</v>
      </c>
      <c r="E5" s="52">
        <v>11</v>
      </c>
      <c r="F5" s="74" t="s">
        <v>25</v>
      </c>
      <c r="G5" s="53"/>
      <c r="H5" s="74" t="s">
        <v>25</v>
      </c>
      <c r="I5" s="53"/>
      <c r="J5" s="74" t="s">
        <v>25</v>
      </c>
      <c r="K5" s="53"/>
      <c r="L5" s="74" t="s">
        <v>25</v>
      </c>
      <c r="M5" s="53"/>
      <c r="N5" s="74" t="s">
        <v>25</v>
      </c>
      <c r="O5" s="52"/>
      <c r="P5" s="74" t="s">
        <v>25</v>
      </c>
      <c r="Q5" s="52"/>
      <c r="R5" s="74" t="s">
        <v>25</v>
      </c>
      <c r="S5" s="52"/>
      <c r="T5" s="74" t="s">
        <v>25</v>
      </c>
      <c r="U5" s="52"/>
      <c r="V5" s="74" t="s">
        <v>25</v>
      </c>
      <c r="W5" s="53"/>
      <c r="X5" s="75" t="s">
        <v>25</v>
      </c>
      <c r="Y5" s="203"/>
      <c r="Z5" s="204"/>
    </row>
    <row r="6" spans="2:26" s="101" customFormat="1" ht="24.95" customHeight="1" x14ac:dyDescent="0.15">
      <c r="B6" s="198"/>
      <c r="C6" s="149" t="s">
        <v>48</v>
      </c>
      <c r="D6" s="173" t="s">
        <v>64</v>
      </c>
      <c r="E6" s="52">
        <v>14.6</v>
      </c>
      <c r="F6" s="59">
        <f>IFERROR(ROUND(E5/E6*100,0),"")</f>
        <v>75</v>
      </c>
      <c r="G6" s="53">
        <v>18.100000000000001</v>
      </c>
      <c r="H6" s="59">
        <f>IFERROR(ROUND(G5/G6*100,0),"")</f>
        <v>0</v>
      </c>
      <c r="I6" s="53">
        <v>19.600000000000001</v>
      </c>
      <c r="J6" s="59">
        <f>IFERROR(ROUND(I5/I6*100,0),"")</f>
        <v>0</v>
      </c>
      <c r="K6" s="53">
        <v>22.2</v>
      </c>
      <c r="L6" s="59">
        <f>IFERROR(ROUND(K5/K6*100,0),"")</f>
        <v>0</v>
      </c>
      <c r="M6" s="53">
        <v>23.8</v>
      </c>
      <c r="N6" s="59">
        <f>IFERROR(ROUND(M5/M6*100,0),"")</f>
        <v>0</v>
      </c>
      <c r="O6" s="52">
        <v>24.4</v>
      </c>
      <c r="P6" s="59">
        <f>IFERROR(ROUND(O5/O6*100,0),"")</f>
        <v>0</v>
      </c>
      <c r="Q6" s="52">
        <v>24.5</v>
      </c>
      <c r="R6" s="59">
        <f>IFERROR(ROUND(Q5/Q6*100,0),"")</f>
        <v>0</v>
      </c>
      <c r="S6" s="52">
        <v>24.3</v>
      </c>
      <c r="T6" s="59">
        <f>IFERROR(ROUND(S5/S6*100,0),"")</f>
        <v>0</v>
      </c>
      <c r="U6" s="52">
        <v>24.1</v>
      </c>
      <c r="V6" s="59">
        <f>IFERROR(ROUND(U5/U6*100,0),"")</f>
        <v>0</v>
      </c>
      <c r="W6" s="53">
        <v>23.8</v>
      </c>
      <c r="X6" s="59">
        <f>IFERROR(ROUND(W5/W6*100,0),"")</f>
        <v>0</v>
      </c>
      <c r="Y6" s="203"/>
      <c r="Z6" s="204"/>
    </row>
    <row r="7" spans="2:26" s="101" customFormat="1" ht="24.95" customHeight="1" thickBot="1" x14ac:dyDescent="0.2">
      <c r="B7" s="213"/>
      <c r="C7" s="152"/>
      <c r="D7" s="108" t="s">
        <v>14</v>
      </c>
      <c r="E7" s="55">
        <v>10.5</v>
      </c>
      <c r="F7" s="61">
        <f>IFERROR(ROUND(E5/E7*100,0),"")</f>
        <v>105</v>
      </c>
      <c r="G7" s="56">
        <v>17.399999999999999</v>
      </c>
      <c r="H7" s="61">
        <f>IFERROR(ROUND(G5/G7*100,0),"")</f>
        <v>0</v>
      </c>
      <c r="I7" s="56">
        <v>21.7</v>
      </c>
      <c r="J7" s="61">
        <f>IFERROR(ROUND(I5/I7*100,0),"")</f>
        <v>0</v>
      </c>
      <c r="K7" s="56">
        <v>23.6</v>
      </c>
      <c r="L7" s="61">
        <f>IFERROR(ROUND(K5/K7*100,0),"")</f>
        <v>0</v>
      </c>
      <c r="M7" s="56">
        <v>25.4</v>
      </c>
      <c r="N7" s="61">
        <f>IFERROR(ROUND(M5/M7*100,0),"")</f>
        <v>0</v>
      </c>
      <c r="O7" s="55">
        <v>26.5</v>
      </c>
      <c r="P7" s="61">
        <f>IFERROR(ROUND(O5/O7*100,0),"")</f>
        <v>0</v>
      </c>
      <c r="Q7" s="55">
        <v>27.3</v>
      </c>
      <c r="R7" s="61">
        <f>IFERROR(ROUND(Q5/Q7*100,0),"")</f>
        <v>0</v>
      </c>
      <c r="S7" s="188"/>
      <c r="T7" s="189" t="s">
        <v>53</v>
      </c>
      <c r="U7" s="188" t="s">
        <v>52</v>
      </c>
      <c r="V7" s="189" t="s">
        <v>53</v>
      </c>
      <c r="W7" s="188" t="s">
        <v>52</v>
      </c>
      <c r="X7" s="190" t="s">
        <v>53</v>
      </c>
      <c r="Y7" s="203"/>
      <c r="Z7" s="204"/>
    </row>
    <row r="8" spans="2:26" x14ac:dyDescent="0.15">
      <c r="B8"/>
      <c r="C8" s="92"/>
      <c r="D8" s="89"/>
      <c r="E8" s="21"/>
      <c r="F8" s="20"/>
      <c r="G8" s="89"/>
      <c r="H8" s="20"/>
      <c r="I8" s="89"/>
      <c r="K8" s="89"/>
      <c r="L8" s="148"/>
      <c r="M8" s="148"/>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54</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63</v>
      </c>
      <c r="D11" s="83"/>
      <c r="E11" s="87"/>
      <c r="F11" s="88"/>
      <c r="G11" s="87"/>
      <c r="H11" s="83"/>
      <c r="I11" s="87"/>
      <c r="J11" s="83"/>
      <c r="K11" s="96"/>
      <c r="L11" s="211"/>
      <c r="M11" s="211"/>
      <c r="N11" s="95"/>
      <c r="O11" s="96"/>
      <c r="P11" s="95"/>
      <c r="Q11" s="96"/>
      <c r="R11" s="95"/>
      <c r="S11" s="95"/>
      <c r="T11" s="94"/>
    </row>
    <row r="12" spans="2:26" ht="13.5" x14ac:dyDescent="0.15">
      <c r="B12"/>
      <c r="C12" s="153" t="s">
        <v>42</v>
      </c>
      <c r="D12" s="90" t="s">
        <v>56</v>
      </c>
      <c r="E12" s="90"/>
      <c r="F12" s="21"/>
      <c r="G12" s="20"/>
      <c r="H12" s="89"/>
      <c r="I12" s="20"/>
      <c r="J12" s="89"/>
      <c r="K12" s="20"/>
      <c r="L12" s="212"/>
      <c r="M12" s="212"/>
      <c r="N12" s="89"/>
      <c r="O12" s="20"/>
      <c r="P12" s="89"/>
      <c r="Q12" s="20"/>
      <c r="R12" s="89"/>
      <c r="S12" s="89"/>
      <c r="T12" s="89"/>
      <c r="U12" s="38"/>
    </row>
    <row r="13" spans="2:26" ht="13.5" x14ac:dyDescent="0.15">
      <c r="B13"/>
      <c r="C13" s="167" t="s">
        <v>65</v>
      </c>
      <c r="D13" s="90"/>
      <c r="E13" s="90"/>
      <c r="F13" s="21"/>
      <c r="G13" s="20"/>
      <c r="H13" s="89"/>
      <c r="I13" s="20"/>
      <c r="J13" s="89"/>
      <c r="K13" s="20"/>
      <c r="L13" s="170"/>
      <c r="M13" s="170"/>
      <c r="N13" s="89"/>
      <c r="O13" s="20"/>
      <c r="P13" s="89"/>
      <c r="Q13" s="20"/>
      <c r="R13" s="89"/>
      <c r="S13" s="89"/>
      <c r="T13" s="89"/>
      <c r="U13" s="38"/>
    </row>
    <row r="14" spans="2:26" ht="13.5" x14ac:dyDescent="0.15">
      <c r="B14"/>
      <c r="C14" s="89"/>
      <c r="D14" s="89"/>
      <c r="E14" s="90"/>
      <c r="F14" s="21"/>
      <c r="G14" s="20"/>
      <c r="H14" s="89"/>
      <c r="I14" s="20"/>
      <c r="J14" s="89"/>
      <c r="K14" s="20"/>
      <c r="L14" s="147"/>
      <c r="M14" s="147"/>
      <c r="N14" s="89"/>
      <c r="O14" s="20"/>
      <c r="P14" s="89"/>
      <c r="Q14" s="20"/>
      <c r="R14" s="89"/>
      <c r="S14" s="89"/>
      <c r="T14" s="89"/>
      <c r="U14" s="38"/>
    </row>
    <row r="15" spans="2:26" x14ac:dyDescent="0.15">
      <c r="B15"/>
      <c r="D15" s="89"/>
      <c r="E15" s="90"/>
      <c r="F15" s="21"/>
      <c r="G15" s="20"/>
      <c r="H15" s="89"/>
      <c r="I15" s="20"/>
      <c r="J15" s="89"/>
      <c r="K15" s="20"/>
      <c r="L15" s="163"/>
      <c r="M15" s="163"/>
      <c r="N15" s="89"/>
      <c r="O15" s="20"/>
      <c r="P15" s="89"/>
      <c r="Q15" s="20"/>
      <c r="R15" s="89"/>
      <c r="S15" s="89"/>
      <c r="T15" s="89"/>
      <c r="U15" s="38"/>
    </row>
    <row r="16" spans="2:26" ht="13.5" hidden="1" x14ac:dyDescent="0.15">
      <c r="B16"/>
      <c r="C16" s="178" t="s">
        <v>60</v>
      </c>
      <c r="D16" s="175"/>
      <c r="E16" s="179"/>
      <c r="F16" s="177"/>
      <c r="G16" s="176"/>
      <c r="H16" s="175"/>
      <c r="I16" s="176"/>
      <c r="J16" s="175"/>
      <c r="K16" s="176"/>
      <c r="L16" s="180"/>
      <c r="M16" s="180"/>
      <c r="N16" s="175"/>
      <c r="O16" s="176"/>
      <c r="P16" s="89"/>
      <c r="Q16" s="20"/>
      <c r="R16" s="89"/>
      <c r="S16" s="89"/>
      <c r="T16" s="89"/>
      <c r="U16" s="38"/>
    </row>
    <row r="17" spans="2:24" ht="13.5" x14ac:dyDescent="0.15">
      <c r="B17"/>
      <c r="C17" s="185"/>
      <c r="D17" s="181"/>
      <c r="E17" s="186"/>
      <c r="F17" s="183"/>
      <c r="G17" s="182"/>
      <c r="H17" s="181"/>
      <c r="I17" s="182"/>
      <c r="J17" s="181"/>
      <c r="K17" s="182"/>
      <c r="L17" s="184"/>
      <c r="M17" s="184"/>
      <c r="N17" s="181"/>
      <c r="O17" s="182"/>
      <c r="P17" s="89"/>
      <c r="Q17" s="20"/>
      <c r="R17" s="89"/>
      <c r="S17" s="89"/>
      <c r="T17" s="89"/>
      <c r="U17" s="38"/>
    </row>
    <row r="18" spans="2:24" ht="13.5" x14ac:dyDescent="0.15">
      <c r="B18"/>
      <c r="C18" s="164"/>
      <c r="D18" s="89"/>
      <c r="E18" s="90"/>
      <c r="F18" s="21"/>
      <c r="G18" s="20"/>
      <c r="H18" s="89"/>
      <c r="I18" s="20"/>
      <c r="J18" s="89"/>
      <c r="K18" s="20"/>
      <c r="L18" s="166"/>
      <c r="M18" s="166"/>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6"/>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6"/>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6"/>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6"/>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6"/>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6"/>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6"/>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6"/>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6"/>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6"/>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6" t="s">
        <v>46</v>
      </c>
      <c r="F44" s="157" t="s">
        <v>18</v>
      </c>
      <c r="G44" s="158" t="s">
        <v>19</v>
      </c>
      <c r="H44" s="155" t="s">
        <v>20</v>
      </c>
      <c r="I44" s="158" t="s">
        <v>21</v>
      </c>
      <c r="J44" s="155" t="s">
        <v>22</v>
      </c>
      <c r="K44" s="155" t="s">
        <v>47</v>
      </c>
      <c r="L44" s="155" t="s">
        <v>44</v>
      </c>
      <c r="M44" s="155" t="s">
        <v>45</v>
      </c>
      <c r="N44" s="1"/>
      <c r="O44" s="1"/>
      <c r="P44" s="1"/>
      <c r="Q44" s="1"/>
      <c r="R44" s="1"/>
      <c r="S44" s="1"/>
      <c r="U44" s="35"/>
      <c r="V44" s="2"/>
      <c r="W44" s="3"/>
      <c r="X44" s="3"/>
    </row>
    <row r="45" spans="2:24" ht="20.100000000000001" customHeight="1" x14ac:dyDescent="0.15">
      <c r="C45" s="2"/>
      <c r="D45" s="159" t="s">
        <v>12</v>
      </c>
      <c r="E45" s="171"/>
      <c r="F45" s="160"/>
      <c r="G45" s="160"/>
      <c r="H45" s="160"/>
      <c r="I45" s="160"/>
      <c r="J45" s="160"/>
      <c r="K45" s="187"/>
      <c r="L45" s="187"/>
      <c r="M45" s="187"/>
      <c r="N45" s="1"/>
      <c r="O45" s="1"/>
      <c r="Q45"/>
      <c r="R45"/>
      <c r="S45"/>
      <c r="T45"/>
      <c r="U45"/>
    </row>
    <row r="46" spans="2:24" ht="20.100000000000001" customHeight="1" x14ac:dyDescent="0.15">
      <c r="C46" s="2"/>
      <c r="D46" s="159" t="s">
        <v>13</v>
      </c>
      <c r="E46" s="160">
        <f>G6-E6</f>
        <v>3.5000000000000018</v>
      </c>
      <c r="F46" s="160">
        <f>I6-G6</f>
        <v>1.5</v>
      </c>
      <c r="G46" s="160">
        <f>K6-I6</f>
        <v>2.5999999999999979</v>
      </c>
      <c r="H46" s="160">
        <f>M6-K6</f>
        <v>1.6000000000000014</v>
      </c>
      <c r="I46" s="160">
        <f t="shared" ref="I45:I47" si="0">O6-M6</f>
        <v>0.59999999999999787</v>
      </c>
      <c r="J46" s="160">
        <f t="shared" ref="J46:J47" si="1">Q6-O6</f>
        <v>0.10000000000000142</v>
      </c>
      <c r="K46" s="160">
        <f>S6-Q6</f>
        <v>-0.19999999999999929</v>
      </c>
      <c r="L46" s="160">
        <f>U6-S6</f>
        <v>-0.19999999999999929</v>
      </c>
      <c r="M46" s="160">
        <v>0</v>
      </c>
      <c r="N46" s="154"/>
      <c r="O46" s="154"/>
      <c r="Q46"/>
      <c r="R46"/>
      <c r="S46"/>
      <c r="T46"/>
      <c r="U46"/>
    </row>
    <row r="47" spans="2:24" ht="19.5" customHeight="1" x14ac:dyDescent="0.15">
      <c r="D47" s="159" t="s">
        <v>14</v>
      </c>
      <c r="E47" s="160">
        <f>G7-E7</f>
        <v>6.8999999999999986</v>
      </c>
      <c r="F47" s="160">
        <f>I7-G7</f>
        <v>4.3000000000000007</v>
      </c>
      <c r="G47" s="160">
        <f t="shared" ref="G45:G47" si="2">K7-I7</f>
        <v>1.9000000000000021</v>
      </c>
      <c r="H47" s="160">
        <f t="shared" ref="H45:H47" si="3">M7-K7</f>
        <v>1.7999999999999972</v>
      </c>
      <c r="I47" s="160">
        <f t="shared" si="0"/>
        <v>1.1000000000000014</v>
      </c>
      <c r="J47" s="160">
        <f t="shared" si="1"/>
        <v>0.80000000000000071</v>
      </c>
      <c r="K47" s="161"/>
      <c r="L47" s="161"/>
      <c r="M47" s="161"/>
      <c r="N47" s="154"/>
      <c r="O47" s="154"/>
      <c r="P47"/>
      <c r="Q47"/>
      <c r="R47"/>
      <c r="S47"/>
      <c r="T47"/>
      <c r="U47"/>
    </row>
    <row r="48" spans="2:24" s="1" customFormat="1" ht="19.5" customHeight="1" x14ac:dyDescent="0.15">
      <c r="B48" s="40"/>
      <c r="C48" s="40"/>
      <c r="M48" s="4"/>
      <c r="N48" s="154"/>
      <c r="O48" s="154"/>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B5:B7"/>
    <mergeCell ref="Y5:Z5"/>
    <mergeCell ref="Y6:Z6"/>
    <mergeCell ref="Y7:Z7"/>
    <mergeCell ref="B1:R1"/>
    <mergeCell ref="E3:F3"/>
    <mergeCell ref="G3:H3"/>
    <mergeCell ref="I3:J3"/>
    <mergeCell ref="K3:L3"/>
    <mergeCell ref="M3:N3"/>
    <mergeCell ref="O3:P3"/>
    <mergeCell ref="W3:X3"/>
    <mergeCell ref="L11:M11"/>
    <mergeCell ref="L12:M12"/>
    <mergeCell ref="Q3:R3"/>
    <mergeCell ref="S3:T3"/>
    <mergeCell ref="U3:V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22"/>
      <c r="C3" s="225" t="s">
        <v>28</v>
      </c>
      <c r="D3" s="226"/>
      <c r="E3" s="226"/>
      <c r="F3" s="226"/>
      <c r="G3" s="227"/>
    </row>
    <row r="4" spans="1:20" ht="24.95" customHeight="1" thickBot="1" x14ac:dyDescent="0.2">
      <c r="B4" s="223"/>
      <c r="C4" s="116" t="s">
        <v>29</v>
      </c>
      <c r="D4" s="138" t="s">
        <v>30</v>
      </c>
      <c r="E4" s="140" t="s">
        <v>36</v>
      </c>
      <c r="F4" s="116" t="s">
        <v>23</v>
      </c>
      <c r="G4" s="116" t="s">
        <v>24</v>
      </c>
    </row>
    <row r="5" spans="1:20" ht="24.95" customHeight="1" thickBot="1" x14ac:dyDescent="0.2">
      <c r="B5" s="117" t="s">
        <v>31</v>
      </c>
      <c r="C5" s="116">
        <v>6.6</v>
      </c>
      <c r="D5" s="138">
        <v>8.9</v>
      </c>
      <c r="E5" s="141">
        <v>11.7</v>
      </c>
      <c r="F5" s="116">
        <v>74</v>
      </c>
      <c r="G5" s="116">
        <v>56</v>
      </c>
    </row>
    <row r="6" spans="1:20" ht="24.95" customHeight="1" thickBot="1" x14ac:dyDescent="0.2">
      <c r="B6" s="117">
        <v>11</v>
      </c>
      <c r="C6" s="116">
        <v>13.7</v>
      </c>
      <c r="D6" s="138">
        <v>16.8</v>
      </c>
      <c r="E6" s="141">
        <v>18.5</v>
      </c>
      <c r="F6" s="116">
        <v>82</v>
      </c>
      <c r="G6" s="116">
        <v>74</v>
      </c>
    </row>
    <row r="7" spans="1:20" ht="24.95" customHeight="1" thickBot="1" x14ac:dyDescent="0.2">
      <c r="B7" s="117">
        <v>21</v>
      </c>
      <c r="C7" s="116">
        <v>19.100000000000001</v>
      </c>
      <c r="D7" s="138">
        <v>21.3</v>
      </c>
      <c r="E7" s="141">
        <v>22.4</v>
      </c>
      <c r="F7" s="116">
        <v>90</v>
      </c>
      <c r="G7" s="116">
        <v>85</v>
      </c>
    </row>
    <row r="8" spans="1:20" ht="24.95" customHeight="1" thickBot="1" x14ac:dyDescent="0.2">
      <c r="B8" s="117" t="s">
        <v>32</v>
      </c>
      <c r="C8" s="116">
        <v>21.5</v>
      </c>
      <c r="D8" s="138">
        <v>23.2</v>
      </c>
      <c r="E8" s="141">
        <v>24.1</v>
      </c>
      <c r="F8" s="116">
        <v>93</v>
      </c>
      <c r="G8" s="116">
        <v>89</v>
      </c>
    </row>
    <row r="9" spans="1:20" ht="24.95" customHeight="1" thickBot="1" x14ac:dyDescent="0.2">
      <c r="B9" s="117">
        <v>11</v>
      </c>
      <c r="C9" s="116">
        <v>23.1</v>
      </c>
      <c r="D9" s="138">
        <v>24.4</v>
      </c>
      <c r="E9" s="141">
        <v>25.9</v>
      </c>
      <c r="F9" s="116">
        <v>95</v>
      </c>
      <c r="G9" s="116">
        <v>89</v>
      </c>
    </row>
    <row r="10" spans="1:20" ht="24.95" customHeight="1" thickBot="1" x14ac:dyDescent="0.2">
      <c r="B10" s="117">
        <v>21</v>
      </c>
      <c r="C10" s="116">
        <v>24.5</v>
      </c>
      <c r="D10" s="138">
        <v>25.9</v>
      </c>
      <c r="E10" s="141">
        <v>26.9</v>
      </c>
      <c r="F10" s="116">
        <v>95</v>
      </c>
      <c r="G10" s="116">
        <v>91</v>
      </c>
    </row>
    <row r="11" spans="1:20" ht="24.95" customHeight="1" thickBot="1" x14ac:dyDescent="0.2">
      <c r="B11" s="117">
        <v>31</v>
      </c>
      <c r="C11" s="116">
        <v>25.7</v>
      </c>
      <c r="D11" s="138">
        <v>26.7</v>
      </c>
      <c r="E11" s="141">
        <v>27.5</v>
      </c>
      <c r="F11" s="116">
        <v>96</v>
      </c>
      <c r="G11" s="116">
        <v>93</v>
      </c>
    </row>
    <row r="12" spans="1:20" ht="24.95" customHeight="1" thickBot="1" x14ac:dyDescent="0.2">
      <c r="B12" s="137">
        <v>8.1</v>
      </c>
      <c r="C12" s="131">
        <v>25.9</v>
      </c>
      <c r="D12" s="139">
        <v>27</v>
      </c>
      <c r="E12" s="142">
        <v>27.8</v>
      </c>
      <c r="F12" s="116">
        <v>96</v>
      </c>
      <c r="G12" s="116">
        <v>93</v>
      </c>
    </row>
    <row r="13" spans="1:20" ht="24.95" customHeight="1" thickBot="1" x14ac:dyDescent="0.2">
      <c r="B13" s="117">
        <v>20</v>
      </c>
      <c r="C13" s="116">
        <v>26.1</v>
      </c>
      <c r="D13" s="138">
        <v>27.5</v>
      </c>
      <c r="E13" s="141">
        <v>28.2</v>
      </c>
      <c r="F13" s="116">
        <v>95</v>
      </c>
      <c r="G13" s="116">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8" t="s">
        <v>16</v>
      </c>
      <c r="B16" s="119"/>
      <c r="C16" s="119"/>
      <c r="D16" s="120"/>
      <c r="E16" s="120"/>
      <c r="F16" s="121"/>
      <c r="G16" s="120"/>
      <c r="H16" s="121"/>
      <c r="I16" s="120"/>
      <c r="J16" s="121"/>
      <c r="K16" s="120"/>
      <c r="L16" s="121"/>
      <c r="M16" s="120"/>
      <c r="N16" s="121"/>
      <c r="O16" s="120"/>
      <c r="P16" s="121"/>
      <c r="Q16" s="120"/>
      <c r="R16" s="121"/>
      <c r="S16" s="114"/>
      <c r="T16" s="114"/>
    </row>
    <row r="17" spans="1:24" s="101" customFormat="1" ht="18.75" customHeight="1" x14ac:dyDescent="0.15">
      <c r="A17" s="110"/>
      <c r="B17" s="111" t="s">
        <v>1</v>
      </c>
      <c r="C17" s="224" t="s">
        <v>2</v>
      </c>
      <c r="D17" s="221"/>
      <c r="E17" s="214" t="s">
        <v>3</v>
      </c>
      <c r="F17" s="217"/>
      <c r="G17" s="214" t="s">
        <v>4</v>
      </c>
      <c r="H17" s="217"/>
      <c r="I17" s="214" t="s">
        <v>5</v>
      </c>
      <c r="J17" s="217"/>
      <c r="K17" s="214" t="s">
        <v>6</v>
      </c>
      <c r="L17" s="217"/>
      <c r="M17" s="214" t="s">
        <v>7</v>
      </c>
      <c r="N17" s="217"/>
      <c r="O17" s="214" t="s">
        <v>8</v>
      </c>
      <c r="P17" s="217"/>
      <c r="Q17" s="220" t="s">
        <v>35</v>
      </c>
      <c r="R17" s="221"/>
      <c r="S17" s="214" t="s">
        <v>33</v>
      </c>
      <c r="T17" s="217"/>
      <c r="U17" s="214" t="s">
        <v>34</v>
      </c>
      <c r="V17" s="215"/>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3" t="s">
        <v>10</v>
      </c>
      <c r="R18" s="63" t="s">
        <v>11</v>
      </c>
      <c r="S18" s="62" t="s">
        <v>10</v>
      </c>
      <c r="T18" s="64" t="s">
        <v>11</v>
      </c>
      <c r="U18" s="62" t="s">
        <v>10</v>
      </c>
      <c r="V18" s="122"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6">
        <v>25.7</v>
      </c>
      <c r="P19" s="72" t="s">
        <v>25</v>
      </c>
      <c r="Q19" s="134">
        <v>25.9</v>
      </c>
      <c r="R19" s="72" t="s">
        <v>25</v>
      </c>
      <c r="S19" s="57">
        <v>26.1</v>
      </c>
      <c r="T19" s="72" t="s">
        <v>25</v>
      </c>
      <c r="U19" s="57">
        <v>26.3</v>
      </c>
      <c r="V19" s="73" t="s">
        <v>25</v>
      </c>
    </row>
    <row r="20" spans="1:24" s="132" customFormat="1" ht="18.75" customHeight="1" x14ac:dyDescent="0.15">
      <c r="A20" s="104" t="s">
        <v>15</v>
      </c>
      <c r="B20" s="105"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5">
        <v>27</v>
      </c>
      <c r="R20" s="68">
        <f>IFERROR(ROUND(Q19/Q20*100,0),"")</f>
        <v>96</v>
      </c>
      <c r="S20" s="66">
        <v>27.5</v>
      </c>
      <c r="T20" s="68">
        <f>IFERROR(ROUND(S19/S20*100,0),"")</f>
        <v>95</v>
      </c>
      <c r="U20" s="65">
        <v>27.6</v>
      </c>
      <c r="V20" s="123">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3"/>
      <c r="V21" s="144" t="str">
        <f>IFERROR(ROUND(U19/U21*100,0),"")</f>
        <v/>
      </c>
    </row>
    <row r="22" spans="1:24" ht="15" x14ac:dyDescent="0.15">
      <c r="S22" s="112"/>
      <c r="T22" s="113"/>
      <c r="U22" s="101"/>
      <c r="V22" s="101"/>
      <c r="W22" s="101"/>
      <c r="X22" s="101"/>
    </row>
    <row r="23" spans="1:24" ht="15" x14ac:dyDescent="0.15">
      <c r="B23" s="124"/>
      <c r="C23" s="114"/>
      <c r="D23" s="204"/>
      <c r="E23" s="204"/>
      <c r="F23" s="204"/>
      <c r="G23" s="216"/>
      <c r="H23" s="216"/>
      <c r="I23" s="216"/>
      <c r="J23" s="216"/>
      <c r="K23" s="216"/>
      <c r="L23" s="216"/>
      <c r="M23" s="216"/>
      <c r="N23" s="216"/>
      <c r="O23" s="216"/>
      <c r="P23" s="216"/>
      <c r="Q23" s="216"/>
      <c r="R23" s="216"/>
      <c r="S23" s="36"/>
      <c r="T23" s="3"/>
    </row>
    <row r="24" spans="1:24" ht="15" x14ac:dyDescent="0.15">
      <c r="B24" s="115"/>
      <c r="C24" s="6"/>
      <c r="D24" s="125"/>
      <c r="E24" s="125"/>
      <c r="F24" s="126"/>
      <c r="G24" s="125"/>
      <c r="H24" s="114"/>
      <c r="I24" s="125"/>
      <c r="J24" s="114"/>
      <c r="K24" s="32"/>
      <c r="L24" s="115"/>
      <c r="M24" s="32"/>
      <c r="N24" s="115"/>
      <c r="O24" s="32"/>
      <c r="P24" s="115"/>
      <c r="Q24" s="32"/>
      <c r="R24" s="115"/>
      <c r="S24" s="218"/>
      <c r="T24" s="218"/>
    </row>
    <row r="25" spans="1:24" ht="15" x14ac:dyDescent="0.15">
      <c r="B25" s="115"/>
      <c r="C25" s="80"/>
      <c r="D25" s="81"/>
      <c r="E25" s="81"/>
      <c r="F25" s="127"/>
      <c r="G25" s="128"/>
      <c r="H25" s="127"/>
      <c r="I25" s="128"/>
      <c r="J25" s="127"/>
      <c r="K25" s="128"/>
      <c r="L25" s="127"/>
      <c r="M25" s="128"/>
      <c r="N25" s="127"/>
      <c r="O25" s="128"/>
      <c r="P25" s="127"/>
      <c r="Q25" s="128"/>
      <c r="R25" s="127"/>
      <c r="S25" s="218"/>
      <c r="T25" s="218"/>
    </row>
    <row r="26" spans="1:24" ht="15" x14ac:dyDescent="0.15">
      <c r="B26" s="115"/>
      <c r="C26" s="80"/>
      <c r="D26" s="81"/>
      <c r="E26" s="81"/>
      <c r="F26" s="129"/>
      <c r="G26" s="128"/>
      <c r="H26" s="129"/>
      <c r="I26" s="128"/>
      <c r="J26" s="129"/>
      <c r="K26" s="128"/>
      <c r="L26" s="130"/>
      <c r="M26" s="128"/>
      <c r="N26" s="130"/>
      <c r="O26" s="128"/>
      <c r="P26" s="130"/>
      <c r="Q26" s="128"/>
      <c r="R26" s="130"/>
      <c r="S26" s="219"/>
      <c r="T26" s="219"/>
      <c r="U26" s="38"/>
    </row>
    <row r="27" spans="1:24" ht="15" x14ac:dyDescent="0.15">
      <c r="B27" s="115"/>
      <c r="C27" s="80"/>
      <c r="D27" s="81"/>
      <c r="E27" s="81"/>
      <c r="F27" s="129"/>
      <c r="G27" s="81"/>
      <c r="H27" s="129"/>
      <c r="I27" s="81"/>
      <c r="J27" s="129"/>
      <c r="K27" s="81"/>
      <c r="L27" s="129"/>
      <c r="M27" s="81"/>
      <c r="N27" s="129"/>
      <c r="O27" s="81"/>
      <c r="P27" s="129"/>
      <c r="Q27" s="81"/>
      <c r="R27" s="129"/>
    </row>
  </sheetData>
  <mergeCells count="22">
    <mergeCell ref="S24:T24"/>
    <mergeCell ref="S25:T25"/>
    <mergeCell ref="S26:T26"/>
    <mergeCell ref="Q17:R17"/>
    <mergeCell ref="B3:B4"/>
    <mergeCell ref="C17:D17"/>
    <mergeCell ref="E17:F17"/>
    <mergeCell ref="G17:H17"/>
    <mergeCell ref="I17:J17"/>
    <mergeCell ref="C3:G3"/>
    <mergeCell ref="S17:T17"/>
    <mergeCell ref="U17:V17"/>
    <mergeCell ref="D23:F23"/>
    <mergeCell ref="G23:H23"/>
    <mergeCell ref="I23:J23"/>
    <mergeCell ref="K23:L23"/>
    <mergeCell ref="M23:N23"/>
    <mergeCell ref="O23:P23"/>
    <mergeCell ref="Q23:R23"/>
    <mergeCell ref="K17:L17"/>
    <mergeCell ref="M17:N17"/>
    <mergeCell ref="O17:P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taka高橋　幸二郎　４　鳥取県園芸部園芸課</cp:lastModifiedBy>
  <cp:lastPrinted>2023-03-04T06:34:49Z</cp:lastPrinted>
  <dcterms:created xsi:type="dcterms:W3CDTF">2022-06-14T23:50:27Z</dcterms:created>
  <dcterms:modified xsi:type="dcterms:W3CDTF">2025-06-03T07:01:38Z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