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0355" windowHeight="7995" activeTab="0"/>
  </bookViews>
  <sheets>
    <sheet name="146-1" sheetId="1" r:id="rId1"/>
    <sheet name="146 -2" sheetId="2" r:id="rId2"/>
    <sheet name="146-3" sheetId="3" r:id="rId3"/>
  </sheets>
  <definedNames>
    <definedName name="_xlnm.Print_Area" localSheetId="1">'146 -2'!$A$1:$E$28</definedName>
    <definedName name="_xlnm.Print_Area" localSheetId="0">'146-1'!$A$1:$O$83</definedName>
    <definedName name="_xlnm.Print_Area" localSheetId="2">'146-3'!#REF!</definedName>
  </definedNames>
  <calcPr fullCalcOnLoad="1"/>
</workbook>
</file>

<file path=xl/sharedStrings.xml><?xml version="1.0" encoding="utf-8"?>
<sst xmlns="http://schemas.openxmlformats.org/spreadsheetml/2006/main" count="184" uniqueCount="166">
  <si>
    <t>構成比</t>
  </si>
  <si>
    <r>
      <t>146　県財政の科目別歳入・歳出　　　</t>
    </r>
    <r>
      <rPr>
        <sz val="14"/>
        <rFont val="ＭＳ 明朝"/>
        <family val="1"/>
      </rPr>
      <t xml:space="preserve"> </t>
    </r>
  </si>
  <si>
    <t>　１　一般会計　</t>
  </si>
  <si>
    <t>平成19～平成23年度</t>
  </si>
  <si>
    <t>　　　　 県財政課「鳥取県歳入歳出決算書」</t>
  </si>
  <si>
    <r>
      <t xml:space="preserve">歳       </t>
    </r>
    <r>
      <rPr>
        <sz val="11"/>
        <rFont val="ＭＳ 明朝"/>
        <family val="1"/>
      </rPr>
      <t xml:space="preserve">           入</t>
    </r>
  </si>
  <si>
    <r>
      <t xml:space="preserve">歳    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 xml:space="preserve"> 出</t>
    </r>
  </si>
  <si>
    <t xml:space="preserve">  (単位 千円)</t>
  </si>
  <si>
    <t>款     項</t>
  </si>
  <si>
    <t>収入済額</t>
  </si>
  <si>
    <t>款     項</t>
  </si>
  <si>
    <t>支出済額</t>
  </si>
  <si>
    <t>平成</t>
  </si>
  <si>
    <t>19 年度</t>
  </si>
  <si>
    <t>県税</t>
  </si>
  <si>
    <t>議会費</t>
  </si>
  <si>
    <t>県民税</t>
  </si>
  <si>
    <t>総務費</t>
  </si>
  <si>
    <t>事業税</t>
  </si>
  <si>
    <t>総務管理費</t>
  </si>
  <si>
    <t>地方消費税</t>
  </si>
  <si>
    <t>企画費</t>
  </si>
  <si>
    <t>不動産取得税</t>
  </si>
  <si>
    <t>徴税費</t>
  </si>
  <si>
    <t>県たばこ税</t>
  </si>
  <si>
    <t>市町村振興費</t>
  </si>
  <si>
    <t>ゴルフ場利用税</t>
  </si>
  <si>
    <t>選挙費</t>
  </si>
  <si>
    <t>自動車取得税</t>
  </si>
  <si>
    <t>防災費</t>
  </si>
  <si>
    <t>軽油引取税</t>
  </si>
  <si>
    <t>統計調査費</t>
  </si>
  <si>
    <t>自動車税</t>
  </si>
  <si>
    <t>人事委員会費</t>
  </si>
  <si>
    <t>鉱区税</t>
  </si>
  <si>
    <t>監査委員費</t>
  </si>
  <si>
    <t>狩猟税</t>
  </si>
  <si>
    <t>民生費</t>
  </si>
  <si>
    <t>産業廃棄物処分場税</t>
  </si>
  <si>
    <t>社会福祉費</t>
  </si>
  <si>
    <t>旧法による税</t>
  </si>
  <si>
    <t>児童福祉費</t>
  </si>
  <si>
    <t>生活保護費</t>
  </si>
  <si>
    <t>地方消費税清算金</t>
  </si>
  <si>
    <t>災害救助費</t>
  </si>
  <si>
    <t>衛生費</t>
  </si>
  <si>
    <t>地方譲与税</t>
  </si>
  <si>
    <t>公衆衛生費</t>
  </si>
  <si>
    <t>地方法人特別譲与税</t>
  </si>
  <si>
    <t>環境衛生費</t>
  </si>
  <si>
    <t>地方揮発油譲与税</t>
  </si>
  <si>
    <t>保健所費</t>
  </si>
  <si>
    <t>石油ガス譲与税</t>
  </si>
  <si>
    <t>医薬費</t>
  </si>
  <si>
    <t>航空機燃料譲与税</t>
  </si>
  <si>
    <t>労働費</t>
  </si>
  <si>
    <t>地方道路譲与税</t>
  </si>
  <si>
    <t>労政費</t>
  </si>
  <si>
    <t>職業訓練費</t>
  </si>
  <si>
    <t>地方特例交付金</t>
  </si>
  <si>
    <t>労働委員会費</t>
  </si>
  <si>
    <t>農林水産業費</t>
  </si>
  <si>
    <t>地方交付税</t>
  </si>
  <si>
    <t>農業費</t>
  </si>
  <si>
    <t>畜産業費</t>
  </si>
  <si>
    <t>交通安全対策特別交付金</t>
  </si>
  <si>
    <t>農地費</t>
  </si>
  <si>
    <t>林業費</t>
  </si>
  <si>
    <t>分担金及び負担金</t>
  </si>
  <si>
    <t>水産業費</t>
  </si>
  <si>
    <t>分担金</t>
  </si>
  <si>
    <t>商工費</t>
  </si>
  <si>
    <t>負担金</t>
  </si>
  <si>
    <t>商業費</t>
  </si>
  <si>
    <t>工鉱業費</t>
  </si>
  <si>
    <t>使用料及び手数料</t>
  </si>
  <si>
    <t>観光費</t>
  </si>
  <si>
    <t>使用料</t>
  </si>
  <si>
    <t>土木費</t>
  </si>
  <si>
    <t>手数料</t>
  </si>
  <si>
    <t>土木管理費</t>
  </si>
  <si>
    <t>道路橋りょう費</t>
  </si>
  <si>
    <t>国庫支出金</t>
  </si>
  <si>
    <t>河川海岸費</t>
  </si>
  <si>
    <t>国庫負担金</t>
  </si>
  <si>
    <t>港湾費</t>
  </si>
  <si>
    <t>国庫補助金</t>
  </si>
  <si>
    <t>都市計画費</t>
  </si>
  <si>
    <t>委託金</t>
  </si>
  <si>
    <t>住宅費</t>
  </si>
  <si>
    <t>警察費</t>
  </si>
  <si>
    <t>財産収入</t>
  </si>
  <si>
    <t>警察管理費</t>
  </si>
  <si>
    <t>財産運用収入</t>
  </si>
  <si>
    <t>警察活動費</t>
  </si>
  <si>
    <t>財産売払収入</t>
  </si>
  <si>
    <t>教育費</t>
  </si>
  <si>
    <t>教育総務費</t>
  </si>
  <si>
    <t>寄附金</t>
  </si>
  <si>
    <t>小学校費</t>
  </si>
  <si>
    <t>中学校費</t>
  </si>
  <si>
    <t>繰入金</t>
  </si>
  <si>
    <t>高等学校費</t>
  </si>
  <si>
    <t>特別会計繰入金</t>
  </si>
  <si>
    <t>特殊学校費</t>
  </si>
  <si>
    <t>基金繰入金</t>
  </si>
  <si>
    <t>社会教育費</t>
  </si>
  <si>
    <t>保健体育費</t>
  </si>
  <si>
    <t>繰越金</t>
  </si>
  <si>
    <t>災害復旧費</t>
  </si>
  <si>
    <t>農林水産施設災害復旧費</t>
  </si>
  <si>
    <t>諸収入</t>
  </si>
  <si>
    <t>土木施設災害復旧費</t>
  </si>
  <si>
    <t>延滞金、加算金及び過料</t>
  </si>
  <si>
    <t>公債費</t>
  </si>
  <si>
    <t>県預金利子</t>
  </si>
  <si>
    <t>諸支出金</t>
  </si>
  <si>
    <t>貸付金元利収入</t>
  </si>
  <si>
    <t>公営企業支出金</t>
  </si>
  <si>
    <t>受託事業収入</t>
  </si>
  <si>
    <t>収益事業収入</t>
  </si>
  <si>
    <t>利子割交付金</t>
  </si>
  <si>
    <t>利子割精算金収入</t>
  </si>
  <si>
    <t>配当割交付金</t>
  </si>
  <si>
    <t>雑入</t>
  </si>
  <si>
    <t>株式等譲渡所得割交付金</t>
  </si>
  <si>
    <t>地方消費税交付金</t>
  </si>
  <si>
    <t>県債</t>
  </si>
  <si>
    <t>ゴルフ場利用税交付金</t>
  </si>
  <si>
    <t>自動車取得税交付金</t>
  </si>
  <si>
    <t>利子割精算金</t>
  </si>
  <si>
    <t>県税還付金</t>
  </si>
  <si>
    <t>予備費</t>
  </si>
  <si>
    <t>-</t>
  </si>
  <si>
    <t>県会計局「鳥取県歳入歳出決算書」</t>
  </si>
  <si>
    <t>科目</t>
  </si>
  <si>
    <t>支出済額</t>
  </si>
  <si>
    <t>19  年度</t>
  </si>
  <si>
    <t>用品調達等集中管理事業</t>
  </si>
  <si>
    <t>公債管理</t>
  </si>
  <si>
    <t>給与集中管理</t>
  </si>
  <si>
    <t>母子寡婦福祉資金貸付事業</t>
  </si>
  <si>
    <t>天神川流域下水道事業</t>
  </si>
  <si>
    <t>中小企業近代化資金助成事業</t>
  </si>
  <si>
    <t>林業・木材産業改善資金助成事業</t>
  </si>
  <si>
    <t>県営林事業</t>
  </si>
  <si>
    <t>県営境港水産施設事業</t>
  </si>
  <si>
    <t>沿岸漁業改善資金助成事業</t>
  </si>
  <si>
    <t>港湾整備事業</t>
  </si>
  <si>
    <t>収入証紙</t>
  </si>
  <si>
    <t>県立学校農業実習</t>
  </si>
  <si>
    <t>育英奨学事業</t>
  </si>
  <si>
    <t>就農支援資金貸付事業</t>
  </si>
  <si>
    <t>　２   特別会計</t>
  </si>
  <si>
    <t>　２  企業会計</t>
  </si>
  <si>
    <t>県企業局｢鳥取県営企業決算書」　　　　</t>
  </si>
  <si>
    <t>(単位 千円)  　</t>
  </si>
  <si>
    <t>　        　　 県病院局｢鳥取県営病院事業決算報告書」</t>
  </si>
  <si>
    <t>区分</t>
  </si>
  <si>
    <t>収益的</t>
  </si>
  <si>
    <t>資本的</t>
  </si>
  <si>
    <t>工 業 用 水 道 事 業</t>
  </si>
  <si>
    <t>埋   立   事   業</t>
  </si>
  <si>
    <t>病   院   事   業</t>
  </si>
  <si>
    <t>19  年度</t>
  </si>
  <si>
    <t>電   気   事   業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</si>
</sst>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.0;&quot;△ &quot;#,##0.0"/>
    <numFmt numFmtId="179" formatCode="#,##0.00;&quot;△ &quot;#,##0.00"/>
    <numFmt numFmtId="180" formatCode="0_);[Red]\(0\)"/>
    <numFmt numFmtId="181" formatCode="_ * #\ ###\ ###\ ##0_ ;_ * \-#\ ###\ ###\ ##0_ ;_ * &quot;-&quot;_ ;_ @_ "/>
    <numFmt numFmtId="182" formatCode="_ * #\ ###\ ###\ ##0.0_ ;_ * \-#\ ###\ ###\ ##0.0_ ;_ * &quot;-&quot;_ ;_ @_ "/>
    <numFmt numFmtId="183" formatCode="#\ ###\ ###\ ##0.0\ ;\-#\ ###\ ###\ ##0.0\ "/>
    <numFmt numFmtId="184" formatCode="#\ ###\ ###\ ##0\ ;\-#\ ###\ ###\ ##0\ "/>
    <numFmt numFmtId="185" formatCode="0.0_);[Red]\(0.0\)"/>
    <numFmt numFmtId="186" formatCode="_ * #,##0.0_ ;_ * \-#,##0.0_ ;_ * &quot;-&quot;?_ ;_ @_ "/>
    <numFmt numFmtId="187" formatCode="_ * #\ ###\ ###\ ##0.00_ ;_ * &quot;△&quot;#\ ###\ ###\ ##0.00_ ;_ * &quot;-&quot;_ ;_ @_ "/>
    <numFmt numFmtId="188" formatCode="#\ ###\ ###\ ##0;\-#\ ###\ ###\ ##0"/>
    <numFmt numFmtId="189" formatCode="0_ "/>
    <numFmt numFmtId="190" formatCode="_ * #\ ###\ ###\ ##0_ ;_ * \-#\ ###\ ###\ ##0_ ;&quot;-&quot;_ ;_ @_ "/>
    <numFmt numFmtId="191" formatCode="_ * #\ ###\ ###\ ##0_ ;_ * \-#\ ###\ ###\ ##0_ ;&quot;-&quot;_ ;_ &quot;-&quot;@_ "/>
    <numFmt numFmtId="192" formatCode="#,##0.0_ "/>
    <numFmt numFmtId="193" formatCode="#,##0.0\ ;&quot;△ &quot;#,##0.0\ "/>
    <numFmt numFmtId="194" formatCode="#\ ##0\ "/>
    <numFmt numFmtId="195" formatCode="_ * #.0\ ###\ ###\ ##0_ ;_ * \-#.0\ ###\ ###\ ##0_ ;_ * &quot;-&quot;_ ;_ @_ "/>
    <numFmt numFmtId="196" formatCode="_ * #.\ ###\ ###\ ##0_ ;_ * \-#.\ ###\ ###\ ##0_ ;_ * &quot;-&quot;_ ;_ @_ "/>
    <numFmt numFmtId="197" formatCode="_ * .\ ###\ ###\ ##0_ ;_ * \-.\ ###\ ###\ ##0_ ;_ * &quot;-&quot;_ ;_ @_ⴆ"/>
    <numFmt numFmtId="198" formatCode="_ * .\ ####\ ###\ ##0_ ;_ * \-.\ ####\ ###\ ##0_ ;_ * &quot;-&quot;_ ;_ @_ⴆ"/>
    <numFmt numFmtId="199" formatCode="_ * .\ #####\ ###\ ##0_ ;_ * \-.\ #####\ ###\ ##0_ ;_ * &quot;-&quot;_ ;_ @_ⴆ"/>
    <numFmt numFmtId="200" formatCode="_ * .\ ######\ ###\ ##0_ ;_ * \-.\ ######\ ###\ ##0_ ;_ * &quot;-&quot;_ ;_ @_ⴆ"/>
    <numFmt numFmtId="201" formatCode="_ * ##\ ###\ ###\ ##0.0_ ;_ * \-##\ ###\ ###\ ##0.0_ ;_ * &quot;-&quot;_ ;_ @_ "/>
    <numFmt numFmtId="202" formatCode="_ * ##\ ###\ ###\ ##0.00_ ;_ * \-##\ ###\ ###\ ##0.0_ ;_ * &quot;-&quot;_ ;_ @_ "/>
    <numFmt numFmtId="203" formatCode="_ * #\ ###\ ###\ ##0.00_ ;_ * \-#\ ###\ ###\ ##0.0_ ;_ * &quot;-&quot;_ ;_ @_ "/>
    <numFmt numFmtId="204" formatCode="_ * ##\ ###\ ###\ ##0.00_ ;_ * &quot;△&quot;##\ ###\ ###\ ##0.00_ ;_ * &quot;-&quot;_ ;_ @_ "/>
    <numFmt numFmtId="205" formatCode="_ * ###\ ###\ ###\ ##0.00_ ;_ * &quot;△&quot;###\ ###\ ###\ ##0.00_ ;_ * &quot;-&quot;_ ;_ @_ "/>
    <numFmt numFmtId="206" formatCode="_ * ####\ ###\ ###\ ##0.00_ ;_ * &quot;△&quot;####\ ###\ ###\ ##0.00_ ;_ * &quot;-&quot;_ ;_ @_ "/>
    <numFmt numFmtId="207" formatCode="#.0\ ###\ ###\ ##0\ ;\-#.0\ ###\ ###\ ##0\ "/>
    <numFmt numFmtId="208" formatCode="0.0;[Red]0.0"/>
  </numFmts>
  <fonts count="30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14"/>
      <name val="ＭＳ 明朝"/>
      <family val="1"/>
    </font>
    <font>
      <b/>
      <sz val="22"/>
      <name val="ＭＳ 明朝"/>
      <family val="1"/>
    </font>
    <font>
      <sz val="22"/>
      <name val="ＭＳ 明朝"/>
      <family val="1"/>
    </font>
    <font>
      <sz val="11"/>
      <name val="ＭＳ ゴシック"/>
      <family val="3"/>
    </font>
    <font>
      <b/>
      <sz val="11"/>
      <name val="ＭＳ 明朝"/>
      <family val="1"/>
    </font>
    <font>
      <sz val="16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太ミンA101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81" fontId="0" fillId="0" borderId="12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2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181" fontId="23" fillId="0" borderId="12" xfId="0" applyNumberFormat="1" applyFont="1" applyFill="1" applyBorder="1" applyAlignment="1">
      <alignment vertical="center"/>
    </xf>
    <xf numFmtId="181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left" vertical="center"/>
    </xf>
    <xf numFmtId="181" fontId="23" fillId="0" borderId="12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distributed" vertical="center"/>
    </xf>
    <xf numFmtId="181" fontId="0" fillId="0" borderId="15" xfId="0" applyNumberFormat="1" applyFont="1" applyFill="1" applyBorder="1" applyAlignment="1">
      <alignment horizontal="right" vertical="center"/>
    </xf>
    <xf numFmtId="181" fontId="0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top"/>
    </xf>
    <xf numFmtId="181" fontId="0" fillId="0" borderId="0" xfId="0" applyNumberFormat="1" applyFont="1" applyFill="1" applyAlignment="1">
      <alignment vertical="top"/>
    </xf>
    <xf numFmtId="0" fontId="0" fillId="0" borderId="0" xfId="0" applyFill="1" applyAlignment="1">
      <alignment vertical="top"/>
    </xf>
    <xf numFmtId="0" fontId="0" fillId="0" borderId="16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left" vertical="center"/>
    </xf>
    <xf numFmtId="181" fontId="0" fillId="0" borderId="0" xfId="0" applyNumberFormat="1" applyFont="1" applyFill="1" applyAlignment="1">
      <alignment vertical="center"/>
    </xf>
    <xf numFmtId="178" fontId="23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distributed" vertical="center"/>
    </xf>
    <xf numFmtId="181" fontId="23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178" fontId="0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distributed" vertical="center"/>
    </xf>
    <xf numFmtId="0" fontId="23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0" xfId="0" applyFont="1" applyFill="1" applyAlignment="1">
      <alignment horizontal="distributed" vertical="center"/>
    </xf>
    <xf numFmtId="0" fontId="0" fillId="0" borderId="20" xfId="0" applyFont="1" applyFill="1" applyBorder="1" applyAlignment="1">
      <alignment vertical="center"/>
    </xf>
    <xf numFmtId="181" fontId="0" fillId="0" borderId="15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25" fillId="0" borderId="0" xfId="0" applyFont="1" applyFill="1" applyAlignment="1">
      <alignment vertical="center"/>
    </xf>
    <xf numFmtId="0" fontId="27" fillId="0" borderId="0" xfId="0" applyFont="1" applyFill="1" applyAlignment="1">
      <alignment/>
    </xf>
    <xf numFmtId="0" fontId="27" fillId="0" borderId="14" xfId="0" applyFont="1" applyFill="1" applyBorder="1" applyAlignment="1">
      <alignment vertical="top"/>
    </xf>
    <xf numFmtId="0" fontId="27" fillId="0" borderId="14" xfId="0" applyFont="1" applyFill="1" applyBorder="1" applyAlignment="1">
      <alignment horizontal="right" vertical="top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181" fontId="0" fillId="0" borderId="12" xfId="0" applyNumberFormat="1" applyFont="1" applyFill="1" applyBorder="1" applyAlignment="1">
      <alignment horizontal="right" vertical="center" shrinkToFit="1"/>
    </xf>
    <xf numFmtId="181" fontId="0" fillId="0" borderId="0" xfId="0" applyNumberFormat="1" applyFont="1" applyFill="1" applyBorder="1" applyAlignment="1">
      <alignment horizontal="right" vertical="center" shrinkToFit="1"/>
    </xf>
    <xf numFmtId="181" fontId="23" fillId="0" borderId="12" xfId="0" applyNumberFormat="1" applyFont="1" applyFill="1" applyBorder="1" applyAlignment="1">
      <alignment horizontal="right" vertical="center" shrinkToFit="1"/>
    </xf>
    <xf numFmtId="181" fontId="23" fillId="0" borderId="0" xfId="0" applyNumberFormat="1" applyFont="1" applyFill="1" applyBorder="1" applyAlignment="1">
      <alignment horizontal="right" vertical="center" shrinkToFit="1"/>
    </xf>
    <xf numFmtId="49" fontId="23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13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distributed" vertical="center" shrinkToFit="1"/>
    </xf>
    <xf numFmtId="0" fontId="28" fillId="0" borderId="0" xfId="0" applyFont="1" applyFill="1" applyBorder="1" applyAlignment="1">
      <alignment horizontal="distributed" vertical="center" shrinkToFit="1"/>
    </xf>
    <xf numFmtId="0" fontId="27" fillId="0" borderId="14" xfId="0" applyFont="1" applyFill="1" applyBorder="1" applyAlignment="1">
      <alignment horizontal="right" vertical="top"/>
    </xf>
    <xf numFmtId="0" fontId="29" fillId="0" borderId="0" xfId="0" applyFont="1" applyFill="1" applyAlignment="1">
      <alignment/>
    </xf>
    <xf numFmtId="0" fontId="20" fillId="0" borderId="0" xfId="0" applyFont="1" applyFill="1" applyAlignment="1">
      <alignment horizontal="right" vertical="center"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 vertical="top"/>
    </xf>
    <xf numFmtId="0" fontId="0" fillId="0" borderId="0" xfId="0" applyFont="1" applyFill="1" applyBorder="1" applyAlignment="1">
      <alignment horizontal="left" vertical="center"/>
    </xf>
    <xf numFmtId="181" fontId="0" fillId="0" borderId="12" xfId="61" applyNumberFormat="1" applyFont="1" applyFill="1" applyBorder="1" applyAlignment="1">
      <alignment horizontal="right" vertical="center"/>
      <protection/>
    </xf>
    <xf numFmtId="181" fontId="0" fillId="0" borderId="0" xfId="61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horizontal="distributed" vertical="center"/>
    </xf>
    <xf numFmtId="180" fontId="0" fillId="0" borderId="0" xfId="61" applyNumberFormat="1" applyFont="1" applyFill="1" applyBorder="1" applyAlignment="1">
      <alignment horizontal="right"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distributed" vertical="center"/>
    </xf>
    <xf numFmtId="181" fontId="0" fillId="0" borderId="23" xfId="0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55-2,3" xfId="61"/>
    <cellStyle name="Followed Hyperlink" xfId="62"/>
    <cellStyle name="良い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S84"/>
  <sheetViews>
    <sheetView showGridLines="0" tabSelected="1" zoomScale="75" zoomScaleNormal="75" zoomScaleSheetLayoutView="90" workbookViewId="0" topLeftCell="A1">
      <selection activeCell="A1" sqref="A1"/>
    </sheetView>
  </sheetViews>
  <sheetFormatPr defaultColWidth="8.796875" defaultRowHeight="14.25"/>
  <cols>
    <col min="1" max="1" width="2.09765625" style="5" customWidth="1"/>
    <col min="2" max="2" width="2.3984375" style="5" customWidth="1"/>
    <col min="3" max="3" width="15.59765625" style="5" customWidth="1"/>
    <col min="4" max="4" width="8" style="5" customWidth="1"/>
    <col min="5" max="5" width="1.1015625" style="5" customWidth="1"/>
    <col min="6" max="6" width="17.19921875" style="5" customWidth="1"/>
    <col min="7" max="7" width="10.09765625" style="5" customWidth="1"/>
    <col min="8" max="8" width="7" style="5" customWidth="1"/>
    <col min="9" max="10" width="2.59765625" style="5" customWidth="1"/>
    <col min="11" max="11" width="13.59765625" style="5" customWidth="1"/>
    <col min="12" max="12" width="9.09765625" style="5" customWidth="1"/>
    <col min="13" max="13" width="1.8984375" style="5" customWidth="1"/>
    <col min="14" max="14" width="16.8984375" style="5" customWidth="1"/>
    <col min="15" max="15" width="10.09765625" style="5" customWidth="1"/>
    <col min="16" max="16" width="11.8984375" style="5" customWidth="1"/>
    <col min="17" max="17" width="16.69921875" style="5" bestFit="1" customWidth="1"/>
    <col min="18" max="18" width="9" style="5" customWidth="1"/>
    <col min="19" max="19" width="16.69921875" style="5" bestFit="1" customWidth="1"/>
    <col min="20" max="16384" width="9" style="5" customWidth="1"/>
  </cols>
  <sheetData>
    <row r="1" spans="1:15" s="2" customFormat="1" ht="25.5" customHeight="1">
      <c r="A1" s="1" t="s">
        <v>1</v>
      </c>
      <c r="H1" s="29"/>
      <c r="I1" s="29"/>
      <c r="J1" s="29"/>
      <c r="K1" s="29"/>
      <c r="L1" s="29"/>
      <c r="M1" s="29"/>
      <c r="N1" s="29"/>
      <c r="O1" s="29"/>
    </row>
    <row r="2" spans="1:15" s="2" customFormat="1" ht="24" customHeight="1">
      <c r="A2" s="30" t="s">
        <v>2</v>
      </c>
      <c r="B2" s="3"/>
      <c r="C2" s="31"/>
      <c r="D2" s="3"/>
      <c r="E2" s="32"/>
      <c r="F2" s="4" t="s">
        <v>3</v>
      </c>
      <c r="G2" s="33"/>
      <c r="H2" s="33"/>
      <c r="I2" s="33"/>
      <c r="J2" s="33"/>
      <c r="K2" s="33"/>
      <c r="L2" s="34" t="s">
        <v>4</v>
      </c>
      <c r="M2" s="34"/>
      <c r="N2" s="34"/>
      <c r="O2" s="34"/>
    </row>
    <row r="3" spans="1:15" s="2" customFormat="1" ht="15.75" customHeight="1">
      <c r="A3" s="28" t="s">
        <v>5</v>
      </c>
      <c r="B3" s="28"/>
      <c r="C3" s="28"/>
      <c r="D3" s="28"/>
      <c r="E3" s="28"/>
      <c r="F3" s="28"/>
      <c r="G3" s="28"/>
      <c r="I3" s="28" t="s">
        <v>6</v>
      </c>
      <c r="J3" s="28"/>
      <c r="K3" s="28"/>
      <c r="L3" s="28"/>
      <c r="M3" s="28"/>
      <c r="N3" s="28"/>
      <c r="O3" s="28"/>
    </row>
    <row r="4" spans="1:7" s="37" customFormat="1" ht="18" customHeight="1" thickBot="1">
      <c r="A4" s="35" t="s">
        <v>7</v>
      </c>
      <c r="B4" s="35"/>
      <c r="C4" s="35"/>
      <c r="D4" s="35"/>
      <c r="E4" s="35"/>
      <c r="F4" s="36"/>
      <c r="G4" s="35"/>
    </row>
    <row r="5" spans="1:15" ht="25.5" customHeight="1" thickTop="1">
      <c r="A5" s="38" t="s">
        <v>8</v>
      </c>
      <c r="B5" s="38"/>
      <c r="C5" s="38"/>
      <c r="D5" s="38"/>
      <c r="E5" s="39"/>
      <c r="F5" s="40" t="s">
        <v>9</v>
      </c>
      <c r="G5" s="41" t="s">
        <v>0</v>
      </c>
      <c r="I5" s="42" t="s">
        <v>10</v>
      </c>
      <c r="J5" s="42"/>
      <c r="K5" s="42"/>
      <c r="L5" s="42"/>
      <c r="M5" s="43"/>
      <c r="N5" s="44" t="s">
        <v>11</v>
      </c>
      <c r="O5" s="45" t="s">
        <v>0</v>
      </c>
    </row>
    <row r="6" spans="1:15" s="2" customFormat="1" ht="9.75" customHeight="1">
      <c r="A6" s="7"/>
      <c r="B6" s="7"/>
      <c r="C6" s="7"/>
      <c r="D6" s="7"/>
      <c r="E6" s="8"/>
      <c r="F6" s="9"/>
      <c r="G6" s="10"/>
      <c r="I6" s="46"/>
      <c r="J6" s="46"/>
      <c r="K6" s="46"/>
      <c r="L6" s="46"/>
      <c r="M6" s="47"/>
      <c r="N6" s="48"/>
      <c r="O6" s="49"/>
    </row>
    <row r="7" spans="1:15" s="3" customFormat="1" ht="12" customHeight="1">
      <c r="A7" s="11" t="s">
        <v>12</v>
      </c>
      <c r="B7" s="11"/>
      <c r="C7" s="11" t="s">
        <v>13</v>
      </c>
      <c r="D7" s="11"/>
      <c r="E7" s="12"/>
      <c r="F7" s="13">
        <v>348029846</v>
      </c>
      <c r="G7" s="14">
        <v>0</v>
      </c>
      <c r="I7" s="11" t="s">
        <v>12</v>
      </c>
      <c r="J7" s="11"/>
      <c r="K7" s="11" t="s">
        <v>13</v>
      </c>
      <c r="L7" s="11"/>
      <c r="M7" s="12"/>
      <c r="N7" s="13">
        <v>341557454</v>
      </c>
      <c r="O7" s="14">
        <v>0</v>
      </c>
    </row>
    <row r="8" spans="1:15" s="3" customFormat="1" ht="12" customHeight="1">
      <c r="A8" s="11"/>
      <c r="B8" s="11"/>
      <c r="C8" s="50">
        <v>20</v>
      </c>
      <c r="D8" s="11"/>
      <c r="E8" s="12"/>
      <c r="F8" s="13">
        <v>348514346</v>
      </c>
      <c r="G8" s="14">
        <v>0</v>
      </c>
      <c r="I8" s="11"/>
      <c r="J8" s="11"/>
      <c r="K8" s="50">
        <v>20</v>
      </c>
      <c r="L8" s="11"/>
      <c r="M8" s="12"/>
      <c r="N8" s="13">
        <v>336925103</v>
      </c>
      <c r="O8" s="14">
        <v>0</v>
      </c>
    </row>
    <row r="9" spans="1:15" s="3" customFormat="1" ht="12" customHeight="1">
      <c r="A9" s="11"/>
      <c r="B9" s="11"/>
      <c r="C9" s="50">
        <v>21</v>
      </c>
      <c r="D9" s="11"/>
      <c r="E9" s="12"/>
      <c r="F9" s="13">
        <v>384216687</v>
      </c>
      <c r="G9" s="14">
        <v>0</v>
      </c>
      <c r="I9" s="11"/>
      <c r="J9" s="11"/>
      <c r="K9" s="50">
        <v>21</v>
      </c>
      <c r="L9" s="11"/>
      <c r="M9" s="12"/>
      <c r="N9" s="13">
        <v>367544149</v>
      </c>
      <c r="O9" s="14">
        <v>0</v>
      </c>
    </row>
    <row r="10" spans="1:19" s="3" customFormat="1" ht="12" customHeight="1">
      <c r="A10" s="11"/>
      <c r="B10" s="11"/>
      <c r="C10" s="50">
        <v>22</v>
      </c>
      <c r="D10" s="11"/>
      <c r="E10" s="12"/>
      <c r="F10" s="13">
        <v>374484442</v>
      </c>
      <c r="G10" s="14">
        <v>0</v>
      </c>
      <c r="I10" s="11"/>
      <c r="J10" s="11"/>
      <c r="K10" s="50">
        <v>22</v>
      </c>
      <c r="L10" s="11"/>
      <c r="M10" s="12"/>
      <c r="N10" s="13">
        <v>360115853</v>
      </c>
      <c r="O10" s="14">
        <v>0</v>
      </c>
      <c r="Q10" s="51"/>
      <c r="S10" s="51"/>
    </row>
    <row r="11" spans="1:15" s="20" customFormat="1" ht="12" customHeight="1">
      <c r="A11" s="16"/>
      <c r="B11" s="16"/>
      <c r="C11" s="21">
        <v>23</v>
      </c>
      <c r="D11" s="16"/>
      <c r="E11" s="17"/>
      <c r="F11" s="22">
        <v>361671185</v>
      </c>
      <c r="G11" s="52">
        <v>100</v>
      </c>
      <c r="I11" s="16"/>
      <c r="J11" s="16"/>
      <c r="K11" s="21">
        <v>23</v>
      </c>
      <c r="L11" s="16"/>
      <c r="M11" s="17"/>
      <c r="N11" s="22">
        <v>342064575</v>
      </c>
      <c r="O11" s="52">
        <v>100</v>
      </c>
    </row>
    <row r="12" spans="1:15" s="20" customFormat="1" ht="12" customHeight="1">
      <c r="A12" s="16"/>
      <c r="B12" s="16"/>
      <c r="C12" s="21"/>
      <c r="D12" s="16"/>
      <c r="E12" s="17"/>
      <c r="F12" s="22"/>
      <c r="G12" s="52"/>
      <c r="I12" s="16"/>
      <c r="J12" s="16"/>
      <c r="K12" s="21"/>
      <c r="L12" s="16"/>
      <c r="M12" s="17"/>
      <c r="N12" s="22"/>
      <c r="O12" s="52"/>
    </row>
    <row r="13" spans="1:17" s="20" customFormat="1" ht="12" customHeight="1">
      <c r="A13" s="16"/>
      <c r="B13" s="53" t="s">
        <v>14</v>
      </c>
      <c r="C13" s="53"/>
      <c r="D13" s="16"/>
      <c r="E13" s="17"/>
      <c r="F13" s="22">
        <v>44574173</v>
      </c>
      <c r="G13" s="52">
        <f>F13/$F$11*100</f>
        <v>12.324502157947695</v>
      </c>
      <c r="I13" s="16"/>
      <c r="J13" s="53" t="s">
        <v>15</v>
      </c>
      <c r="K13" s="53"/>
      <c r="L13" s="16"/>
      <c r="M13" s="17"/>
      <c r="N13" s="22">
        <v>932551</v>
      </c>
      <c r="O13" s="52">
        <f>N13/$N$11*100</f>
        <v>0.2726242552301711</v>
      </c>
      <c r="Q13" s="54"/>
    </row>
    <row r="14" spans="1:17" s="3" customFormat="1" ht="12" customHeight="1">
      <c r="A14" s="11"/>
      <c r="B14" s="11"/>
      <c r="C14" s="55" t="s">
        <v>16</v>
      </c>
      <c r="D14" s="55"/>
      <c r="E14" s="12"/>
      <c r="F14" s="13">
        <v>16960093</v>
      </c>
      <c r="G14" s="56">
        <f aca="true" t="shared" si="0" ref="G14:G26">F14/$F$11*100</f>
        <v>4.689368051259047</v>
      </c>
      <c r="I14" s="11"/>
      <c r="J14" s="53" t="s">
        <v>17</v>
      </c>
      <c r="K14" s="53"/>
      <c r="L14" s="57"/>
      <c r="M14" s="17"/>
      <c r="N14" s="22">
        <v>25221635</v>
      </c>
      <c r="O14" s="52">
        <f aca="true" t="shared" si="1" ref="O14:O77">N14/$N$11*100</f>
        <v>7.373354870202505</v>
      </c>
      <c r="Q14" s="51"/>
    </row>
    <row r="15" spans="1:17" s="3" customFormat="1" ht="12" customHeight="1">
      <c r="A15" s="11"/>
      <c r="B15" s="11"/>
      <c r="C15" s="55" t="s">
        <v>18</v>
      </c>
      <c r="D15" s="55"/>
      <c r="E15" s="12"/>
      <c r="F15" s="13">
        <v>6671527</v>
      </c>
      <c r="G15" s="56">
        <f t="shared" si="0"/>
        <v>1.8446387980839556</v>
      </c>
      <c r="I15" s="11"/>
      <c r="K15" s="55" t="s">
        <v>19</v>
      </c>
      <c r="L15" s="55"/>
      <c r="M15" s="12"/>
      <c r="N15" s="13">
        <v>13843038</v>
      </c>
      <c r="O15" s="56">
        <f t="shared" si="1"/>
        <v>4.04690780973154</v>
      </c>
      <c r="Q15" s="51"/>
    </row>
    <row r="16" spans="1:17" s="3" customFormat="1" ht="12" customHeight="1">
      <c r="A16" s="11"/>
      <c r="B16" s="11"/>
      <c r="C16" s="55" t="s">
        <v>20</v>
      </c>
      <c r="D16" s="55"/>
      <c r="E16" s="12"/>
      <c r="F16" s="13">
        <v>5442154</v>
      </c>
      <c r="G16" s="56">
        <f t="shared" si="0"/>
        <v>1.5047242428229386</v>
      </c>
      <c r="I16" s="11"/>
      <c r="J16" s="10"/>
      <c r="K16" s="55" t="s">
        <v>21</v>
      </c>
      <c r="L16" s="55"/>
      <c r="M16" s="12"/>
      <c r="N16" s="13">
        <v>6543282</v>
      </c>
      <c r="O16" s="56">
        <f t="shared" si="1"/>
        <v>1.912879169086714</v>
      </c>
      <c r="Q16" s="51"/>
    </row>
    <row r="17" spans="1:17" s="3" customFormat="1" ht="12" customHeight="1">
      <c r="A17" s="11"/>
      <c r="B17" s="11"/>
      <c r="C17" s="55" t="s">
        <v>22</v>
      </c>
      <c r="D17" s="55"/>
      <c r="E17" s="12"/>
      <c r="F17" s="13">
        <v>1068486</v>
      </c>
      <c r="G17" s="56">
        <f t="shared" si="0"/>
        <v>0.295430226215008</v>
      </c>
      <c r="I17" s="11"/>
      <c r="J17" s="11"/>
      <c r="K17" s="55" t="s">
        <v>23</v>
      </c>
      <c r="L17" s="55"/>
      <c r="M17" s="12"/>
      <c r="N17" s="13">
        <v>1865942</v>
      </c>
      <c r="O17" s="56">
        <f t="shared" si="1"/>
        <v>0.5454940781283768</v>
      </c>
      <c r="Q17" s="51"/>
    </row>
    <row r="18" spans="1:17" s="3" customFormat="1" ht="12" customHeight="1">
      <c r="A18" s="11"/>
      <c r="B18" s="11"/>
      <c r="C18" s="55" t="s">
        <v>24</v>
      </c>
      <c r="D18" s="55"/>
      <c r="E18" s="12"/>
      <c r="F18" s="13">
        <v>1254131</v>
      </c>
      <c r="G18" s="56">
        <f t="shared" si="0"/>
        <v>0.3467599996941974</v>
      </c>
      <c r="I18" s="11"/>
      <c r="J18" s="11"/>
      <c r="K18" s="55" t="s">
        <v>25</v>
      </c>
      <c r="L18" s="55"/>
      <c r="M18" s="12"/>
      <c r="N18" s="13">
        <v>958757</v>
      </c>
      <c r="O18" s="56">
        <f t="shared" si="1"/>
        <v>0.28028538178792706</v>
      </c>
      <c r="Q18" s="51"/>
    </row>
    <row r="19" spans="1:17" s="3" customFormat="1" ht="12" customHeight="1">
      <c r="A19" s="11"/>
      <c r="B19" s="11"/>
      <c r="C19" s="55" t="s">
        <v>26</v>
      </c>
      <c r="D19" s="55"/>
      <c r="E19" s="12"/>
      <c r="F19" s="13">
        <v>131727</v>
      </c>
      <c r="G19" s="56">
        <f t="shared" si="0"/>
        <v>0.0364217569613681</v>
      </c>
      <c r="I19" s="11"/>
      <c r="J19" s="11"/>
      <c r="K19" s="55" t="s">
        <v>27</v>
      </c>
      <c r="L19" s="55"/>
      <c r="M19" s="12"/>
      <c r="N19" s="13">
        <v>277550</v>
      </c>
      <c r="O19" s="56">
        <f t="shared" si="1"/>
        <v>0.08113965031310243</v>
      </c>
      <c r="Q19" s="51"/>
    </row>
    <row r="20" spans="1:17" s="3" customFormat="1" ht="12" customHeight="1">
      <c r="A20" s="11"/>
      <c r="B20" s="11"/>
      <c r="C20" s="55" t="s">
        <v>28</v>
      </c>
      <c r="D20" s="55"/>
      <c r="E20" s="12"/>
      <c r="F20" s="13">
        <v>761764</v>
      </c>
      <c r="G20" s="56">
        <f t="shared" si="0"/>
        <v>0.21062335944733887</v>
      </c>
      <c r="I20" s="11"/>
      <c r="J20" s="11"/>
      <c r="K20" s="55" t="s">
        <v>29</v>
      </c>
      <c r="L20" s="55"/>
      <c r="M20" s="12"/>
      <c r="N20" s="13">
        <v>1232023</v>
      </c>
      <c r="O20" s="56">
        <f t="shared" si="1"/>
        <v>0.36017263699405294</v>
      </c>
      <c r="Q20" s="51"/>
    </row>
    <row r="21" spans="1:17" s="3" customFormat="1" ht="12" customHeight="1">
      <c r="A21" s="11"/>
      <c r="B21" s="11"/>
      <c r="C21" s="55" t="s">
        <v>30</v>
      </c>
      <c r="D21" s="55"/>
      <c r="E21" s="12"/>
      <c r="F21" s="13">
        <v>5012423</v>
      </c>
      <c r="G21" s="56">
        <f t="shared" si="0"/>
        <v>1.3859060958920464</v>
      </c>
      <c r="I21" s="11"/>
      <c r="J21" s="11"/>
      <c r="K21" s="55" t="s">
        <v>31</v>
      </c>
      <c r="L21" s="55"/>
      <c r="M21" s="12"/>
      <c r="N21" s="13">
        <v>235942</v>
      </c>
      <c r="O21" s="56">
        <f t="shared" si="1"/>
        <v>0.06897586515645474</v>
      </c>
      <c r="Q21" s="51"/>
    </row>
    <row r="22" spans="1:17" s="3" customFormat="1" ht="12" customHeight="1">
      <c r="A22" s="11"/>
      <c r="B22" s="11"/>
      <c r="C22" s="55" t="s">
        <v>32</v>
      </c>
      <c r="D22" s="55"/>
      <c r="E22" s="12"/>
      <c r="F22" s="13">
        <v>7250855</v>
      </c>
      <c r="G22" s="56">
        <f t="shared" si="0"/>
        <v>2.004819654073354</v>
      </c>
      <c r="I22" s="11"/>
      <c r="J22" s="11"/>
      <c r="K22" s="55" t="s">
        <v>33</v>
      </c>
      <c r="L22" s="55"/>
      <c r="M22" s="12"/>
      <c r="N22" s="13">
        <v>97103</v>
      </c>
      <c r="O22" s="56">
        <f t="shared" si="1"/>
        <v>0.02838733008233899</v>
      </c>
      <c r="Q22" s="51"/>
    </row>
    <row r="23" spans="1:17" s="3" customFormat="1" ht="12" customHeight="1">
      <c r="A23" s="11"/>
      <c r="B23" s="11"/>
      <c r="C23" s="55" t="s">
        <v>34</v>
      </c>
      <c r="D23" s="55"/>
      <c r="E23" s="12"/>
      <c r="F23" s="13">
        <v>752</v>
      </c>
      <c r="G23" s="56">
        <f t="shared" si="0"/>
        <v>0.00020792366967249548</v>
      </c>
      <c r="I23" s="11"/>
      <c r="J23" s="11"/>
      <c r="K23" s="55" t="s">
        <v>35</v>
      </c>
      <c r="L23" s="55"/>
      <c r="M23" s="12"/>
      <c r="N23" s="13">
        <v>167996</v>
      </c>
      <c r="O23" s="56">
        <f t="shared" si="1"/>
        <v>0.04911236423707424</v>
      </c>
      <c r="Q23" s="51"/>
    </row>
    <row r="24" spans="1:17" s="3" customFormat="1" ht="12" customHeight="1">
      <c r="A24" s="11"/>
      <c r="B24" s="11"/>
      <c r="C24" s="55" t="s">
        <v>36</v>
      </c>
      <c r="D24" s="55"/>
      <c r="E24" s="12"/>
      <c r="F24" s="13">
        <v>14709</v>
      </c>
      <c r="G24" s="56">
        <f t="shared" si="0"/>
        <v>0.0040669537994850215</v>
      </c>
      <c r="I24" s="11"/>
      <c r="J24" s="53" t="s">
        <v>37</v>
      </c>
      <c r="K24" s="53"/>
      <c r="L24" s="57"/>
      <c r="M24" s="17"/>
      <c r="N24" s="22">
        <v>44408954</v>
      </c>
      <c r="O24" s="52">
        <f t="shared" si="1"/>
        <v>12.982622944805087</v>
      </c>
      <c r="Q24" s="51"/>
    </row>
    <row r="25" spans="1:17" s="3" customFormat="1" ht="12" customHeight="1">
      <c r="A25" s="11"/>
      <c r="B25" s="11"/>
      <c r="C25" s="55" t="s">
        <v>38</v>
      </c>
      <c r="D25" s="55"/>
      <c r="E25" s="12"/>
      <c r="F25" s="13">
        <v>5347</v>
      </c>
      <c r="G25" s="56">
        <f t="shared" si="0"/>
        <v>0.001478414709759087</v>
      </c>
      <c r="I25" s="11"/>
      <c r="J25" s="11"/>
      <c r="K25" s="55" t="s">
        <v>39</v>
      </c>
      <c r="L25" s="55"/>
      <c r="M25" s="12"/>
      <c r="N25" s="13">
        <v>32791619</v>
      </c>
      <c r="O25" s="56">
        <f t="shared" si="1"/>
        <v>9.586382629654064</v>
      </c>
      <c r="Q25" s="51"/>
    </row>
    <row r="26" spans="1:17" s="3" customFormat="1" ht="12" customHeight="1">
      <c r="A26" s="11"/>
      <c r="B26" s="11"/>
      <c r="C26" s="55" t="s">
        <v>40</v>
      </c>
      <c r="D26" s="55"/>
      <c r="E26" s="12"/>
      <c r="F26" s="13">
        <v>204</v>
      </c>
      <c r="G26" s="56">
        <f t="shared" si="0"/>
        <v>5.640482528349612E-05</v>
      </c>
      <c r="I26" s="11"/>
      <c r="K26" s="55" t="s">
        <v>41</v>
      </c>
      <c r="L26" s="55"/>
      <c r="M26" s="12"/>
      <c r="N26" s="13">
        <v>10154012</v>
      </c>
      <c r="O26" s="56">
        <f t="shared" si="1"/>
        <v>2.9684488667088664</v>
      </c>
      <c r="Q26" s="51"/>
    </row>
    <row r="27" spans="1:17" s="3" customFormat="1" ht="12" customHeight="1">
      <c r="A27" s="11"/>
      <c r="B27" s="11"/>
      <c r="E27" s="12"/>
      <c r="G27" s="56"/>
      <c r="I27" s="11"/>
      <c r="J27" s="11"/>
      <c r="K27" s="55" t="s">
        <v>42</v>
      </c>
      <c r="L27" s="55"/>
      <c r="M27" s="12"/>
      <c r="N27" s="13">
        <v>1299162</v>
      </c>
      <c r="O27" s="56">
        <f t="shared" si="1"/>
        <v>0.37980021754664306</v>
      </c>
      <c r="Q27" s="51"/>
    </row>
    <row r="28" spans="1:17" s="3" customFormat="1" ht="12" customHeight="1">
      <c r="A28" s="11"/>
      <c r="B28" s="53" t="s">
        <v>43</v>
      </c>
      <c r="C28" s="58"/>
      <c r="D28" s="57"/>
      <c r="E28" s="17"/>
      <c r="F28" s="22">
        <v>11324402</v>
      </c>
      <c r="G28" s="52">
        <f>F28/$F$11*100</f>
        <v>3.131131942402323</v>
      </c>
      <c r="I28" s="11"/>
      <c r="J28" s="11"/>
      <c r="K28" s="55" t="s">
        <v>44</v>
      </c>
      <c r="L28" s="55"/>
      <c r="M28" s="12"/>
      <c r="N28" s="13">
        <v>164162</v>
      </c>
      <c r="O28" s="56">
        <f t="shared" si="1"/>
        <v>0.04799152323797341</v>
      </c>
      <c r="Q28" s="51"/>
    </row>
    <row r="29" spans="1:17" s="3" customFormat="1" ht="12" customHeight="1">
      <c r="A29" s="11"/>
      <c r="B29" s="20"/>
      <c r="C29" s="20"/>
      <c r="D29" s="57"/>
      <c r="E29" s="17"/>
      <c r="F29" s="22"/>
      <c r="G29" s="52"/>
      <c r="I29" s="11"/>
      <c r="J29" s="53" t="s">
        <v>45</v>
      </c>
      <c r="K29" s="53"/>
      <c r="L29" s="57"/>
      <c r="M29" s="17"/>
      <c r="N29" s="22">
        <v>14535607</v>
      </c>
      <c r="O29" s="52">
        <f t="shared" si="1"/>
        <v>4.249375136258994</v>
      </c>
      <c r="Q29" s="51"/>
    </row>
    <row r="30" spans="1:17" s="3" customFormat="1" ht="12" customHeight="1">
      <c r="A30" s="11"/>
      <c r="B30" s="53" t="s">
        <v>46</v>
      </c>
      <c r="C30" s="53"/>
      <c r="D30" s="57"/>
      <c r="E30" s="17"/>
      <c r="F30" s="22">
        <v>8902240</v>
      </c>
      <c r="G30" s="52">
        <f aca="true" t="shared" si="2" ref="G30:G35">F30/$F$11*100</f>
        <v>2.461418097214463</v>
      </c>
      <c r="I30" s="11"/>
      <c r="J30" s="10"/>
      <c r="K30" s="55" t="s">
        <v>47</v>
      </c>
      <c r="L30" s="55"/>
      <c r="M30" s="12"/>
      <c r="N30" s="13">
        <v>3186590</v>
      </c>
      <c r="O30" s="56">
        <f t="shared" si="1"/>
        <v>0.9315755658123908</v>
      </c>
      <c r="Q30" s="51"/>
    </row>
    <row r="31" spans="1:17" s="3" customFormat="1" ht="12" customHeight="1">
      <c r="A31" s="11"/>
      <c r="C31" s="55" t="s">
        <v>48</v>
      </c>
      <c r="D31" s="55"/>
      <c r="E31" s="12"/>
      <c r="F31" s="13">
        <v>6872928</v>
      </c>
      <c r="G31" s="56">
        <f t="shared" si="2"/>
        <v>1.9003250148335704</v>
      </c>
      <c r="I31" s="11"/>
      <c r="J31" s="11"/>
      <c r="K31" s="55" t="s">
        <v>49</v>
      </c>
      <c r="L31" s="55"/>
      <c r="M31" s="12"/>
      <c r="N31" s="13">
        <v>1957718</v>
      </c>
      <c r="O31" s="56">
        <f t="shared" si="1"/>
        <v>0.5723240999159296</v>
      </c>
      <c r="Q31" s="51"/>
    </row>
    <row r="32" spans="1:17" s="3" customFormat="1" ht="12" customHeight="1">
      <c r="A32" s="11"/>
      <c r="B32" s="11"/>
      <c r="C32" s="55" t="s">
        <v>50</v>
      </c>
      <c r="D32" s="55"/>
      <c r="E32" s="12"/>
      <c r="F32" s="13">
        <v>1896123</v>
      </c>
      <c r="G32" s="56">
        <f t="shared" si="2"/>
        <v>0.524267090838326</v>
      </c>
      <c r="I32" s="11"/>
      <c r="J32" s="11"/>
      <c r="K32" s="55" t="s">
        <v>51</v>
      </c>
      <c r="L32" s="55"/>
      <c r="M32" s="12"/>
      <c r="N32" s="13">
        <v>1177616</v>
      </c>
      <c r="O32" s="56">
        <f t="shared" si="1"/>
        <v>0.3442671606669589</v>
      </c>
      <c r="Q32" s="51"/>
    </row>
    <row r="33" spans="1:17" s="3" customFormat="1" ht="12" customHeight="1">
      <c r="A33" s="11"/>
      <c r="B33" s="11"/>
      <c r="C33" s="55" t="s">
        <v>52</v>
      </c>
      <c r="D33" s="55"/>
      <c r="E33" s="12"/>
      <c r="F33" s="13">
        <v>126047</v>
      </c>
      <c r="G33" s="56">
        <f t="shared" si="2"/>
        <v>0.03485126966916095</v>
      </c>
      <c r="I33" s="11"/>
      <c r="K33" s="55" t="s">
        <v>53</v>
      </c>
      <c r="L33" s="55"/>
      <c r="M33" s="12"/>
      <c r="N33" s="13">
        <v>8213682</v>
      </c>
      <c r="O33" s="56">
        <f t="shared" si="1"/>
        <v>2.401208017521253</v>
      </c>
      <c r="Q33" s="51"/>
    </row>
    <row r="34" spans="1:17" s="3" customFormat="1" ht="12" customHeight="1">
      <c r="A34" s="11"/>
      <c r="B34" s="11"/>
      <c r="C34" s="59" t="s">
        <v>54</v>
      </c>
      <c r="D34" s="59"/>
      <c r="E34" s="12"/>
      <c r="F34" s="13">
        <v>7134</v>
      </c>
      <c r="G34" s="56">
        <f t="shared" si="2"/>
        <v>0.0019725099194728493</v>
      </c>
      <c r="I34" s="11"/>
      <c r="J34" s="53" t="s">
        <v>55</v>
      </c>
      <c r="K34" s="53"/>
      <c r="L34" s="16"/>
      <c r="M34" s="17"/>
      <c r="N34" s="22">
        <v>9103598</v>
      </c>
      <c r="O34" s="52">
        <f t="shared" si="1"/>
        <v>2.661368251886358</v>
      </c>
      <c r="Q34" s="51"/>
    </row>
    <row r="35" spans="1:17" s="3" customFormat="1" ht="12" customHeight="1">
      <c r="A35" s="11"/>
      <c r="B35" s="11"/>
      <c r="C35" s="55" t="s">
        <v>56</v>
      </c>
      <c r="D35" s="55"/>
      <c r="E35" s="12"/>
      <c r="F35" s="13">
        <v>8</v>
      </c>
      <c r="G35" s="56">
        <f t="shared" si="2"/>
        <v>2.211953932686122E-06</v>
      </c>
      <c r="I35" s="11"/>
      <c r="J35" s="10"/>
      <c r="K35" s="55" t="s">
        <v>57</v>
      </c>
      <c r="L35" s="55"/>
      <c r="M35" s="12"/>
      <c r="N35" s="13">
        <v>8399210</v>
      </c>
      <c r="O35" s="56">
        <f t="shared" si="1"/>
        <v>2.455445729801164</v>
      </c>
      <c r="Q35" s="51"/>
    </row>
    <row r="36" spans="1:17" s="3" customFormat="1" ht="12" customHeight="1">
      <c r="A36" s="11"/>
      <c r="B36" s="11"/>
      <c r="C36" s="55"/>
      <c r="D36" s="55"/>
      <c r="E36" s="12"/>
      <c r="F36" s="60"/>
      <c r="G36" s="56"/>
      <c r="I36" s="11"/>
      <c r="J36" s="11"/>
      <c r="K36" s="55" t="s">
        <v>58</v>
      </c>
      <c r="L36" s="55"/>
      <c r="M36" s="12"/>
      <c r="N36" s="13">
        <v>609527</v>
      </c>
      <c r="O36" s="56">
        <f t="shared" si="1"/>
        <v>0.17819062380253786</v>
      </c>
      <c r="Q36" s="51"/>
    </row>
    <row r="37" spans="1:17" s="3" customFormat="1" ht="12" customHeight="1">
      <c r="A37" s="11"/>
      <c r="B37" s="53" t="s">
        <v>59</v>
      </c>
      <c r="C37" s="53"/>
      <c r="D37" s="57"/>
      <c r="E37" s="17"/>
      <c r="F37" s="22">
        <v>747210</v>
      </c>
      <c r="G37" s="52">
        <f>F37/$F$11*100</f>
        <v>0.20659926225529965</v>
      </c>
      <c r="I37" s="11"/>
      <c r="J37" s="11"/>
      <c r="K37" s="55" t="s">
        <v>60</v>
      </c>
      <c r="L37" s="55"/>
      <c r="M37" s="12"/>
      <c r="N37" s="13">
        <v>94861</v>
      </c>
      <c r="O37" s="56">
        <f t="shared" si="1"/>
        <v>0.027731898282656132</v>
      </c>
      <c r="Q37" s="51"/>
    </row>
    <row r="38" spans="1:17" s="3" customFormat="1" ht="12" customHeight="1">
      <c r="A38" s="11"/>
      <c r="B38" s="53"/>
      <c r="C38" s="53"/>
      <c r="D38" s="16"/>
      <c r="E38" s="17"/>
      <c r="F38" s="22"/>
      <c r="G38" s="52"/>
      <c r="I38" s="11"/>
      <c r="J38" s="53" t="s">
        <v>61</v>
      </c>
      <c r="K38" s="53"/>
      <c r="L38" s="16"/>
      <c r="M38" s="17"/>
      <c r="N38" s="22">
        <v>30092314</v>
      </c>
      <c r="O38" s="52">
        <f t="shared" si="1"/>
        <v>8.797261160411013</v>
      </c>
      <c r="Q38" s="51"/>
    </row>
    <row r="39" spans="1:17" s="3" customFormat="1" ht="12" customHeight="1">
      <c r="A39" s="11"/>
      <c r="B39" s="53" t="s">
        <v>62</v>
      </c>
      <c r="C39" s="53"/>
      <c r="D39" s="57"/>
      <c r="E39" s="17"/>
      <c r="F39" s="22">
        <v>134967505</v>
      </c>
      <c r="G39" s="52">
        <f>F39/$F$11*100</f>
        <v>37.317737933697984</v>
      </c>
      <c r="I39" s="11"/>
      <c r="J39" s="10"/>
      <c r="K39" s="55" t="s">
        <v>63</v>
      </c>
      <c r="L39" s="55"/>
      <c r="M39" s="12"/>
      <c r="N39" s="13">
        <v>4883822</v>
      </c>
      <c r="O39" s="56">
        <f t="shared" si="1"/>
        <v>1.427748547185864</v>
      </c>
      <c r="Q39" s="51"/>
    </row>
    <row r="40" spans="1:17" s="3" customFormat="1" ht="12" customHeight="1">
      <c r="A40" s="11"/>
      <c r="B40" s="53"/>
      <c r="C40" s="53"/>
      <c r="D40" s="16"/>
      <c r="E40" s="17"/>
      <c r="F40" s="22"/>
      <c r="G40" s="52"/>
      <c r="I40" s="11"/>
      <c r="J40" s="11"/>
      <c r="K40" s="55" t="s">
        <v>64</v>
      </c>
      <c r="L40" s="55"/>
      <c r="M40" s="12"/>
      <c r="N40" s="13">
        <v>1286916</v>
      </c>
      <c r="O40" s="56">
        <f t="shared" si="1"/>
        <v>0.3762201917576528</v>
      </c>
      <c r="Q40" s="51"/>
    </row>
    <row r="41" spans="1:17" s="3" customFormat="1" ht="12" customHeight="1">
      <c r="A41" s="16"/>
      <c r="B41" s="16" t="s">
        <v>65</v>
      </c>
      <c r="C41" s="57"/>
      <c r="D41" s="57"/>
      <c r="E41" s="17"/>
      <c r="F41" s="22">
        <v>185906</v>
      </c>
      <c r="G41" s="52">
        <f>F41/$F$11*100</f>
        <v>0.051401938476243275</v>
      </c>
      <c r="I41" s="11"/>
      <c r="J41" s="11"/>
      <c r="K41" s="55" t="s">
        <v>66</v>
      </c>
      <c r="L41" s="55"/>
      <c r="M41" s="12"/>
      <c r="N41" s="13">
        <v>8134119</v>
      </c>
      <c r="O41" s="56">
        <f t="shared" si="1"/>
        <v>2.3779483742214462</v>
      </c>
      <c r="Q41" s="51"/>
    </row>
    <row r="42" spans="1:17" s="3" customFormat="1" ht="12" customHeight="1">
      <c r="A42" s="11"/>
      <c r="B42" s="11"/>
      <c r="C42" s="11"/>
      <c r="D42" s="11"/>
      <c r="E42" s="12"/>
      <c r="F42" s="60"/>
      <c r="G42" s="56"/>
      <c r="I42" s="11"/>
      <c r="K42" s="55" t="s">
        <v>67</v>
      </c>
      <c r="L42" s="55"/>
      <c r="M42" s="12"/>
      <c r="N42" s="13">
        <v>13998960</v>
      </c>
      <c r="O42" s="56">
        <f t="shared" si="1"/>
        <v>4.092490431083078</v>
      </c>
      <c r="Q42" s="51"/>
    </row>
    <row r="43" spans="1:17" s="3" customFormat="1" ht="12" customHeight="1">
      <c r="A43" s="11"/>
      <c r="B43" s="21" t="s">
        <v>68</v>
      </c>
      <c r="C43" s="21"/>
      <c r="D43" s="20"/>
      <c r="E43" s="17"/>
      <c r="F43" s="22">
        <v>1244915</v>
      </c>
      <c r="G43" s="52">
        <f>F43/$F$11*100</f>
        <v>0.34421182876374296</v>
      </c>
      <c r="I43" s="11"/>
      <c r="J43" s="11"/>
      <c r="K43" s="55" t="s">
        <v>69</v>
      </c>
      <c r="L43" s="55"/>
      <c r="M43" s="12"/>
      <c r="N43" s="13">
        <v>1788497</v>
      </c>
      <c r="O43" s="56">
        <f t="shared" si="1"/>
        <v>0.5228536161629715</v>
      </c>
      <c r="Q43" s="51"/>
    </row>
    <row r="44" spans="1:17" s="3" customFormat="1" ht="12" customHeight="1">
      <c r="A44" s="11"/>
      <c r="B44" s="11"/>
      <c r="C44" s="55" t="s">
        <v>70</v>
      </c>
      <c r="D44" s="55"/>
      <c r="E44" s="12"/>
      <c r="F44" s="13">
        <v>126194</v>
      </c>
      <c r="G44" s="56">
        <f>F44/$F$11*100</f>
        <v>0.034891914322674064</v>
      </c>
      <c r="I44" s="11"/>
      <c r="J44" s="53" t="s">
        <v>71</v>
      </c>
      <c r="K44" s="53"/>
      <c r="L44" s="57"/>
      <c r="M44" s="17"/>
      <c r="N44" s="22">
        <v>9125751</v>
      </c>
      <c r="O44" s="52">
        <f t="shared" si="1"/>
        <v>2.667844514445847</v>
      </c>
      <c r="Q44" s="51"/>
    </row>
    <row r="45" spans="1:17" s="3" customFormat="1" ht="12" customHeight="1">
      <c r="A45" s="11"/>
      <c r="C45" s="55" t="s">
        <v>72</v>
      </c>
      <c r="D45" s="55"/>
      <c r="E45" s="12"/>
      <c r="F45" s="13">
        <v>1118721</v>
      </c>
      <c r="G45" s="56">
        <f>F45/$F$11*100</f>
        <v>0.3093199144410689</v>
      </c>
      <c r="I45" s="11"/>
      <c r="J45" s="10"/>
      <c r="K45" s="55" t="s">
        <v>73</v>
      </c>
      <c r="L45" s="55"/>
      <c r="M45" s="12"/>
      <c r="N45" s="13">
        <v>4246895</v>
      </c>
      <c r="O45" s="56">
        <f t="shared" si="1"/>
        <v>1.2415477399260066</v>
      </c>
      <c r="Q45" s="51"/>
    </row>
    <row r="46" spans="1:17" s="3" customFormat="1" ht="12" customHeight="1">
      <c r="A46" s="11"/>
      <c r="D46" s="10"/>
      <c r="E46" s="12"/>
      <c r="F46" s="60"/>
      <c r="G46" s="56"/>
      <c r="I46" s="11"/>
      <c r="J46" s="11"/>
      <c r="K46" s="55" t="s">
        <v>74</v>
      </c>
      <c r="L46" s="55"/>
      <c r="M46" s="12"/>
      <c r="N46" s="13">
        <v>3843428</v>
      </c>
      <c r="O46" s="56">
        <f t="shared" si="1"/>
        <v>1.123597203832054</v>
      </c>
      <c r="Q46" s="51"/>
    </row>
    <row r="47" spans="1:17" s="3" customFormat="1" ht="12" customHeight="1">
      <c r="A47" s="11"/>
      <c r="B47" s="21" t="s">
        <v>75</v>
      </c>
      <c r="C47" s="21"/>
      <c r="D47" s="20"/>
      <c r="E47" s="17"/>
      <c r="F47" s="22">
        <v>3089809</v>
      </c>
      <c r="G47" s="52">
        <f>F47/$F$11*100</f>
        <v>0.8543143960998718</v>
      </c>
      <c r="I47" s="11"/>
      <c r="J47" s="11"/>
      <c r="K47" s="55" t="s">
        <v>76</v>
      </c>
      <c r="L47" s="55"/>
      <c r="M47" s="12"/>
      <c r="N47" s="13">
        <v>1035428</v>
      </c>
      <c r="O47" s="56">
        <f t="shared" si="1"/>
        <v>0.3026995706877861</v>
      </c>
      <c r="Q47" s="51"/>
    </row>
    <row r="48" spans="1:17" s="3" customFormat="1" ht="12" customHeight="1">
      <c r="A48" s="11"/>
      <c r="B48" s="11"/>
      <c r="C48" s="55" t="s">
        <v>77</v>
      </c>
      <c r="D48" s="55"/>
      <c r="E48" s="12"/>
      <c r="F48" s="13">
        <v>2099893</v>
      </c>
      <c r="G48" s="56">
        <f>F48/$F$11*100</f>
        <v>0.5806083224462574</v>
      </c>
      <c r="I48" s="11"/>
      <c r="J48" s="53" t="s">
        <v>78</v>
      </c>
      <c r="K48" s="53"/>
      <c r="L48" s="16"/>
      <c r="M48" s="17"/>
      <c r="N48" s="22">
        <v>51503466</v>
      </c>
      <c r="O48" s="52">
        <f t="shared" si="1"/>
        <v>15.056650049190273</v>
      </c>
      <c r="Q48" s="51"/>
    </row>
    <row r="49" spans="1:17" s="3" customFormat="1" ht="12" customHeight="1">
      <c r="A49" s="11"/>
      <c r="C49" s="55" t="s">
        <v>79</v>
      </c>
      <c r="D49" s="55"/>
      <c r="E49" s="12"/>
      <c r="F49" s="13">
        <v>989916</v>
      </c>
      <c r="G49" s="56">
        <f>F49/$F$11*100</f>
        <v>0.27370607365361443</v>
      </c>
      <c r="I49" s="11"/>
      <c r="J49" s="10"/>
      <c r="K49" s="55" t="s">
        <v>80</v>
      </c>
      <c r="L49" s="55"/>
      <c r="M49" s="12"/>
      <c r="N49" s="13">
        <v>958646</v>
      </c>
      <c r="O49" s="56">
        <f t="shared" si="1"/>
        <v>0.28025293177465105</v>
      </c>
      <c r="Q49" s="51"/>
    </row>
    <row r="50" spans="1:17" s="3" customFormat="1" ht="12" customHeight="1">
      <c r="A50" s="11"/>
      <c r="D50" s="10"/>
      <c r="E50" s="12"/>
      <c r="F50" s="60"/>
      <c r="G50" s="56"/>
      <c r="I50" s="11"/>
      <c r="J50" s="11"/>
      <c r="K50" s="55" t="s">
        <v>81</v>
      </c>
      <c r="L50" s="55"/>
      <c r="M50" s="12"/>
      <c r="N50" s="13">
        <v>27479302</v>
      </c>
      <c r="O50" s="56">
        <f t="shared" si="1"/>
        <v>8.033366799236665</v>
      </c>
      <c r="Q50" s="51"/>
    </row>
    <row r="51" spans="1:17" s="3" customFormat="1" ht="12" customHeight="1">
      <c r="A51" s="11"/>
      <c r="B51" s="53" t="s">
        <v>82</v>
      </c>
      <c r="C51" s="53"/>
      <c r="D51" s="20"/>
      <c r="E51" s="17"/>
      <c r="F51" s="22">
        <v>57197433</v>
      </c>
      <c r="G51" s="52">
        <f>F51/$F$11*100</f>
        <v>15.814760857987622</v>
      </c>
      <c r="I51" s="11"/>
      <c r="J51" s="11"/>
      <c r="K51" s="55" t="s">
        <v>83</v>
      </c>
      <c r="L51" s="55"/>
      <c r="M51" s="12"/>
      <c r="N51" s="13">
        <v>13477916</v>
      </c>
      <c r="O51" s="56">
        <f t="shared" si="1"/>
        <v>3.9401671453409053</v>
      </c>
      <c r="Q51" s="51"/>
    </row>
    <row r="52" spans="1:17" s="3" customFormat="1" ht="12" customHeight="1">
      <c r="A52" s="11"/>
      <c r="B52" s="10"/>
      <c r="C52" s="55" t="s">
        <v>84</v>
      </c>
      <c r="D52" s="55"/>
      <c r="E52" s="12"/>
      <c r="F52" s="13">
        <v>14087384</v>
      </c>
      <c r="G52" s="56">
        <f>F52/$F$11*100</f>
        <v>3.895080555007444</v>
      </c>
      <c r="I52" s="11"/>
      <c r="K52" s="55" t="s">
        <v>85</v>
      </c>
      <c r="L52" s="55"/>
      <c r="M52" s="12"/>
      <c r="N52" s="13">
        <v>3613315</v>
      </c>
      <c r="O52" s="56">
        <f t="shared" si="1"/>
        <v>1.0563254028862825</v>
      </c>
      <c r="Q52" s="51"/>
    </row>
    <row r="53" spans="1:17" s="3" customFormat="1" ht="12" customHeight="1">
      <c r="A53" s="11"/>
      <c r="B53" s="11"/>
      <c r="C53" s="55" t="s">
        <v>86</v>
      </c>
      <c r="D53" s="55"/>
      <c r="E53" s="12"/>
      <c r="F53" s="13">
        <v>42382103</v>
      </c>
      <c r="G53" s="56">
        <f>F53/$F$11*100</f>
        <v>11.718407425794787</v>
      </c>
      <c r="I53" s="11"/>
      <c r="J53" s="11"/>
      <c r="K53" s="55" t="s">
        <v>87</v>
      </c>
      <c r="L53" s="55"/>
      <c r="M53" s="12"/>
      <c r="N53" s="13">
        <v>2946292</v>
      </c>
      <c r="O53" s="56">
        <f t="shared" si="1"/>
        <v>0.8613262568916995</v>
      </c>
      <c r="Q53" s="51"/>
    </row>
    <row r="54" spans="1:17" s="3" customFormat="1" ht="12" customHeight="1">
      <c r="A54" s="11"/>
      <c r="C54" s="55" t="s">
        <v>88</v>
      </c>
      <c r="D54" s="55"/>
      <c r="E54" s="12"/>
      <c r="F54" s="13">
        <v>727946</v>
      </c>
      <c r="G54" s="56">
        <f>F54/$F$11*100</f>
        <v>0.20127287718539147</v>
      </c>
      <c r="I54" s="11"/>
      <c r="J54" s="10"/>
      <c r="K54" s="55" t="s">
        <v>89</v>
      </c>
      <c r="L54" s="55"/>
      <c r="M54" s="12"/>
      <c r="N54" s="13">
        <v>3027995</v>
      </c>
      <c r="O54" s="56">
        <f t="shared" si="1"/>
        <v>0.8852115130600706</v>
      </c>
      <c r="Q54" s="51"/>
    </row>
    <row r="55" spans="1:17" s="3" customFormat="1" ht="12" customHeight="1">
      <c r="A55" s="11"/>
      <c r="D55" s="10"/>
      <c r="E55" s="12"/>
      <c r="F55" s="60"/>
      <c r="G55" s="56"/>
      <c r="I55" s="11"/>
      <c r="J55" s="53" t="s">
        <v>90</v>
      </c>
      <c r="K55" s="53"/>
      <c r="L55" s="16"/>
      <c r="M55" s="17"/>
      <c r="N55" s="22">
        <v>16723098</v>
      </c>
      <c r="O55" s="52">
        <f t="shared" si="1"/>
        <v>4.888871640683634</v>
      </c>
      <c r="Q55" s="51"/>
    </row>
    <row r="56" spans="1:17" s="3" customFormat="1" ht="12" customHeight="1">
      <c r="A56" s="11"/>
      <c r="B56" s="53" t="s">
        <v>91</v>
      </c>
      <c r="C56" s="53"/>
      <c r="D56" s="20"/>
      <c r="E56" s="17"/>
      <c r="F56" s="22">
        <v>798547</v>
      </c>
      <c r="G56" s="52">
        <f>F56/$F$11*100</f>
        <v>0.22079364713558808</v>
      </c>
      <c r="I56" s="11"/>
      <c r="J56" s="11"/>
      <c r="K56" s="55" t="s">
        <v>92</v>
      </c>
      <c r="L56" s="55"/>
      <c r="M56" s="12"/>
      <c r="N56" s="13">
        <v>14763570</v>
      </c>
      <c r="O56" s="56">
        <f t="shared" si="1"/>
        <v>4.316018400911583</v>
      </c>
      <c r="Q56" s="51"/>
    </row>
    <row r="57" spans="1:17" s="3" customFormat="1" ht="12" customHeight="1">
      <c r="A57" s="11"/>
      <c r="C57" s="55" t="s">
        <v>93</v>
      </c>
      <c r="D57" s="55"/>
      <c r="E57" s="12"/>
      <c r="F57" s="13">
        <v>609823</v>
      </c>
      <c r="G57" s="56">
        <f>F57/$F$11*100</f>
        <v>0.16861254788655614</v>
      </c>
      <c r="I57" s="11"/>
      <c r="J57" s="10"/>
      <c r="K57" s="55" t="s">
        <v>94</v>
      </c>
      <c r="L57" s="55"/>
      <c r="M57" s="12"/>
      <c r="N57" s="13">
        <v>1959528</v>
      </c>
      <c r="O57" s="56">
        <f t="shared" si="1"/>
        <v>0.5728532397720518</v>
      </c>
      <c r="Q57" s="51"/>
    </row>
    <row r="58" spans="1:17" s="3" customFormat="1" ht="12" customHeight="1">
      <c r="A58" s="11"/>
      <c r="B58" s="11"/>
      <c r="C58" s="55" t="s">
        <v>95</v>
      </c>
      <c r="D58" s="55"/>
      <c r="E58" s="12"/>
      <c r="F58" s="13">
        <v>188724</v>
      </c>
      <c r="G58" s="56">
        <f>F58/$F$11*100</f>
        <v>0.052181099249031956</v>
      </c>
      <c r="I58" s="11"/>
      <c r="J58" s="53" t="s">
        <v>96</v>
      </c>
      <c r="K58" s="53"/>
      <c r="L58" s="16"/>
      <c r="M58" s="17"/>
      <c r="N58" s="22">
        <v>67963287</v>
      </c>
      <c r="O58" s="52">
        <f t="shared" si="1"/>
        <v>19.86855464352016</v>
      </c>
      <c r="Q58" s="51"/>
    </row>
    <row r="59" spans="1:17" s="3" customFormat="1" ht="12" customHeight="1">
      <c r="A59" s="11"/>
      <c r="D59" s="10"/>
      <c r="E59" s="12"/>
      <c r="F59" s="60"/>
      <c r="G59" s="56"/>
      <c r="I59" s="11"/>
      <c r="K59" s="55" t="s">
        <v>97</v>
      </c>
      <c r="L59" s="55"/>
      <c r="M59" s="12"/>
      <c r="N59" s="13">
        <v>8221894</v>
      </c>
      <c r="O59" s="56">
        <f t="shared" si="1"/>
        <v>2.4036087338187535</v>
      </c>
      <c r="Q59" s="51"/>
    </row>
    <row r="60" spans="1:17" s="3" customFormat="1" ht="12" customHeight="1">
      <c r="A60" s="11"/>
      <c r="B60" s="53" t="s">
        <v>98</v>
      </c>
      <c r="C60" s="53"/>
      <c r="D60" s="20"/>
      <c r="E60" s="17"/>
      <c r="F60" s="22">
        <v>105647</v>
      </c>
      <c r="G60" s="52">
        <f>F60/$F$11*100</f>
        <v>0.029210787140811344</v>
      </c>
      <c r="I60" s="11"/>
      <c r="J60" s="11"/>
      <c r="K60" s="55" t="s">
        <v>99</v>
      </c>
      <c r="L60" s="55"/>
      <c r="M60" s="12"/>
      <c r="N60" s="13">
        <v>23000572</v>
      </c>
      <c r="O60" s="56">
        <f t="shared" si="1"/>
        <v>6.724043844645415</v>
      </c>
      <c r="Q60" s="51"/>
    </row>
    <row r="61" spans="1:17" s="3" customFormat="1" ht="12" customHeight="1">
      <c r="A61" s="11"/>
      <c r="B61" s="20"/>
      <c r="C61" s="20"/>
      <c r="D61" s="16"/>
      <c r="E61" s="17"/>
      <c r="F61" s="61"/>
      <c r="G61" s="52"/>
      <c r="I61" s="11"/>
      <c r="J61" s="11"/>
      <c r="K61" s="55" t="s">
        <v>100</v>
      </c>
      <c r="L61" s="55"/>
      <c r="M61" s="12"/>
      <c r="N61" s="13">
        <v>12250729</v>
      </c>
      <c r="O61" s="56">
        <f t="shared" si="1"/>
        <v>3.581408276492823</v>
      </c>
      <c r="Q61" s="51"/>
    </row>
    <row r="62" spans="1:17" s="3" customFormat="1" ht="12" customHeight="1">
      <c r="A62" s="11"/>
      <c r="B62" s="53" t="s">
        <v>101</v>
      </c>
      <c r="C62" s="53"/>
      <c r="D62" s="57"/>
      <c r="E62" s="17"/>
      <c r="F62" s="22">
        <v>19518593</v>
      </c>
      <c r="G62" s="52">
        <f>F62/$F$11*100</f>
        <v>5.396778568356226</v>
      </c>
      <c r="I62" s="11"/>
      <c r="K62" s="55" t="s">
        <v>102</v>
      </c>
      <c r="L62" s="55"/>
      <c r="M62" s="12"/>
      <c r="N62" s="13">
        <v>12599660</v>
      </c>
      <c r="O62" s="56">
        <f t="shared" si="1"/>
        <v>3.6834156240820906</v>
      </c>
      <c r="Q62" s="51"/>
    </row>
    <row r="63" spans="1:17" s="3" customFormat="1" ht="12" customHeight="1">
      <c r="A63" s="11"/>
      <c r="C63" s="55" t="s">
        <v>103</v>
      </c>
      <c r="D63" s="55"/>
      <c r="E63" s="12"/>
      <c r="F63" s="13">
        <v>230392</v>
      </c>
      <c r="G63" s="56">
        <f>F63/$F$11*100</f>
        <v>0.06370206130742763</v>
      </c>
      <c r="I63" s="11"/>
      <c r="J63" s="11"/>
      <c r="K63" s="55" t="s">
        <v>104</v>
      </c>
      <c r="L63" s="55"/>
      <c r="M63" s="12"/>
      <c r="N63" s="13">
        <v>6842033</v>
      </c>
      <c r="O63" s="56">
        <f t="shared" si="1"/>
        <v>2.000216771935533</v>
      </c>
      <c r="Q63" s="51"/>
    </row>
    <row r="64" spans="1:17" s="3" customFormat="1" ht="12" customHeight="1">
      <c r="A64" s="11"/>
      <c r="B64" s="11"/>
      <c r="C64" s="55" t="s">
        <v>105</v>
      </c>
      <c r="D64" s="55"/>
      <c r="E64" s="12"/>
      <c r="F64" s="13">
        <v>19288201</v>
      </c>
      <c r="G64" s="56">
        <f>F64/$F$11*100</f>
        <v>5.3330765070487995</v>
      </c>
      <c r="I64" s="11"/>
      <c r="J64" s="11"/>
      <c r="K64" s="55" t="s">
        <v>106</v>
      </c>
      <c r="L64" s="55"/>
      <c r="M64" s="12"/>
      <c r="N64" s="13">
        <v>3892908</v>
      </c>
      <c r="O64" s="56">
        <f t="shared" si="1"/>
        <v>1.1380623088491404</v>
      </c>
      <c r="Q64" s="51"/>
    </row>
    <row r="65" spans="1:17" s="3" customFormat="1" ht="12" customHeight="1">
      <c r="A65" s="11"/>
      <c r="B65" s="11"/>
      <c r="D65" s="10"/>
      <c r="E65" s="12"/>
      <c r="F65" s="60"/>
      <c r="G65" s="56"/>
      <c r="I65" s="11"/>
      <c r="J65" s="11"/>
      <c r="K65" s="55" t="s">
        <v>107</v>
      </c>
      <c r="L65" s="55"/>
      <c r="M65" s="12"/>
      <c r="N65" s="13">
        <v>1155491</v>
      </c>
      <c r="O65" s="56">
        <f t="shared" si="1"/>
        <v>0.33779908369640443</v>
      </c>
      <c r="Q65" s="51"/>
    </row>
    <row r="66" spans="1:17" s="3" customFormat="1" ht="12" customHeight="1">
      <c r="A66" s="11"/>
      <c r="B66" s="53" t="s">
        <v>108</v>
      </c>
      <c r="C66" s="53"/>
      <c r="D66" s="20"/>
      <c r="E66" s="17"/>
      <c r="F66" s="22">
        <v>14368589</v>
      </c>
      <c r="G66" s="52">
        <f>F66/$F$11*100</f>
        <v>3.9728321182125694</v>
      </c>
      <c r="H66" s="20"/>
      <c r="I66" s="11"/>
      <c r="J66" s="53" t="s">
        <v>109</v>
      </c>
      <c r="K66" s="53"/>
      <c r="L66" s="16"/>
      <c r="M66" s="17"/>
      <c r="N66" s="18">
        <v>2594547</v>
      </c>
      <c r="O66" s="52">
        <f t="shared" si="1"/>
        <v>0.7584962576145162</v>
      </c>
      <c r="Q66" s="51"/>
    </row>
    <row r="67" spans="1:17" s="3" customFormat="1" ht="12" customHeight="1">
      <c r="A67" s="11"/>
      <c r="B67" s="20"/>
      <c r="C67" s="20"/>
      <c r="D67" s="16"/>
      <c r="E67" s="17"/>
      <c r="F67" s="61"/>
      <c r="G67" s="52"/>
      <c r="H67" s="20"/>
      <c r="I67" s="11"/>
      <c r="J67" s="11"/>
      <c r="K67" s="11" t="s">
        <v>110</v>
      </c>
      <c r="L67" s="10"/>
      <c r="M67" s="12"/>
      <c r="N67" s="15">
        <v>331421</v>
      </c>
      <c r="O67" s="56">
        <f t="shared" si="1"/>
        <v>0.09688843108059349</v>
      </c>
      <c r="Q67" s="51"/>
    </row>
    <row r="68" spans="1:17" s="3" customFormat="1" ht="12" customHeight="1">
      <c r="A68" s="11"/>
      <c r="B68" s="53" t="s">
        <v>111</v>
      </c>
      <c r="C68" s="53"/>
      <c r="D68" s="20"/>
      <c r="E68" s="17"/>
      <c r="F68" s="22">
        <v>10703217</v>
      </c>
      <c r="G68" s="52">
        <f>F68/$F$11*100</f>
        <v>2.95937786694287</v>
      </c>
      <c r="H68" s="20"/>
      <c r="I68" s="11"/>
      <c r="J68" s="10"/>
      <c r="K68" s="55" t="s">
        <v>112</v>
      </c>
      <c r="L68" s="55"/>
      <c r="M68" s="12"/>
      <c r="N68" s="15">
        <v>2263125</v>
      </c>
      <c r="O68" s="56">
        <f t="shared" si="1"/>
        <v>0.6616075341914608</v>
      </c>
      <c r="Q68" s="51"/>
    </row>
    <row r="69" spans="1:17" s="3" customFormat="1" ht="12" customHeight="1">
      <c r="A69" s="11"/>
      <c r="C69" s="55" t="s">
        <v>113</v>
      </c>
      <c r="D69" s="55"/>
      <c r="E69" s="12"/>
      <c r="F69" s="13">
        <v>81941</v>
      </c>
      <c r="G69" s="56">
        <f aca="true" t="shared" si="3" ref="G69:G75">F69/$F$11*100</f>
        <v>0.02265621464977919</v>
      </c>
      <c r="I69" s="11"/>
      <c r="J69" s="53" t="s">
        <v>114</v>
      </c>
      <c r="K69" s="53"/>
      <c r="L69" s="62"/>
      <c r="M69" s="17"/>
      <c r="N69" s="18">
        <v>57031880</v>
      </c>
      <c r="O69" s="52">
        <f t="shared" si="1"/>
        <v>16.67284020860681</v>
      </c>
      <c r="Q69" s="51"/>
    </row>
    <row r="70" spans="1:17" s="3" customFormat="1" ht="12" customHeight="1">
      <c r="A70" s="11"/>
      <c r="C70" s="55" t="s">
        <v>115</v>
      </c>
      <c r="D70" s="55"/>
      <c r="E70" s="12"/>
      <c r="F70" s="13">
        <v>68816</v>
      </c>
      <c r="G70" s="56">
        <f t="shared" si="3"/>
        <v>0.01902722772896602</v>
      </c>
      <c r="I70" s="11"/>
      <c r="J70" s="53" t="s">
        <v>116</v>
      </c>
      <c r="K70" s="53"/>
      <c r="L70" s="16"/>
      <c r="M70" s="17"/>
      <c r="N70" s="18">
        <v>12827887</v>
      </c>
      <c r="O70" s="52">
        <f t="shared" si="1"/>
        <v>3.750136067144632</v>
      </c>
      <c r="Q70" s="51"/>
    </row>
    <row r="71" spans="1:17" s="3" customFormat="1" ht="12" customHeight="1">
      <c r="A71" s="11"/>
      <c r="B71" s="11"/>
      <c r="C71" s="55" t="s">
        <v>117</v>
      </c>
      <c r="D71" s="55"/>
      <c r="E71" s="12"/>
      <c r="F71" s="13">
        <v>4183945</v>
      </c>
      <c r="G71" s="56">
        <f t="shared" si="3"/>
        <v>1.1568366996115547</v>
      </c>
      <c r="I71" s="11"/>
      <c r="K71" s="55" t="s">
        <v>118</v>
      </c>
      <c r="L71" s="55"/>
      <c r="M71" s="12"/>
      <c r="N71" s="15">
        <v>210027</v>
      </c>
      <c r="O71" s="56">
        <f t="shared" si="1"/>
        <v>0.06139981025512507</v>
      </c>
      <c r="Q71" s="51"/>
    </row>
    <row r="72" spans="1:17" s="3" customFormat="1" ht="12" customHeight="1">
      <c r="A72" s="11"/>
      <c r="C72" s="55" t="s">
        <v>119</v>
      </c>
      <c r="D72" s="55"/>
      <c r="E72" s="12"/>
      <c r="F72" s="13">
        <v>1719123</v>
      </c>
      <c r="G72" s="56">
        <f t="shared" si="3"/>
        <v>0.47532761007764557</v>
      </c>
      <c r="I72" s="11"/>
      <c r="J72" s="11"/>
      <c r="K72" s="55" t="s">
        <v>43</v>
      </c>
      <c r="L72" s="55"/>
      <c r="M72" s="12"/>
      <c r="N72" s="15">
        <v>5415954</v>
      </c>
      <c r="O72" s="56">
        <f t="shared" si="1"/>
        <v>1.5833133261460939</v>
      </c>
      <c r="Q72" s="51"/>
    </row>
    <row r="73" spans="1:17" s="3" customFormat="1" ht="12" customHeight="1">
      <c r="A73" s="11"/>
      <c r="B73" s="11"/>
      <c r="C73" s="55" t="s">
        <v>120</v>
      </c>
      <c r="D73" s="55"/>
      <c r="E73" s="12"/>
      <c r="F73" s="13">
        <v>1593761</v>
      </c>
      <c r="G73" s="56">
        <f t="shared" si="3"/>
        <v>0.4406657389639708</v>
      </c>
      <c r="I73" s="11"/>
      <c r="J73" s="11"/>
      <c r="K73" s="55" t="s">
        <v>121</v>
      </c>
      <c r="L73" s="55"/>
      <c r="M73" s="12"/>
      <c r="N73" s="15">
        <v>225622</v>
      </c>
      <c r="O73" s="56">
        <f t="shared" si="1"/>
        <v>0.06595889094917239</v>
      </c>
      <c r="Q73" s="51"/>
    </row>
    <row r="74" spans="1:17" s="3" customFormat="1" ht="12" customHeight="1">
      <c r="A74" s="11"/>
      <c r="B74" s="11"/>
      <c r="C74" s="55" t="s">
        <v>122</v>
      </c>
      <c r="D74" s="55"/>
      <c r="E74" s="12"/>
      <c r="F74" s="13">
        <v>1627</v>
      </c>
      <c r="G74" s="56">
        <f t="shared" si="3"/>
        <v>0.0004498561310600401</v>
      </c>
      <c r="I74" s="11"/>
      <c r="J74" s="11"/>
      <c r="K74" s="55" t="s">
        <v>123</v>
      </c>
      <c r="L74" s="55"/>
      <c r="M74" s="12"/>
      <c r="N74" s="15">
        <v>99835</v>
      </c>
      <c r="O74" s="56">
        <f t="shared" si="1"/>
        <v>0.02918600968837536</v>
      </c>
      <c r="Q74" s="51"/>
    </row>
    <row r="75" spans="1:17" s="3" customFormat="1" ht="12" customHeight="1">
      <c r="A75" s="11"/>
      <c r="B75" s="11"/>
      <c r="C75" s="55" t="s">
        <v>124</v>
      </c>
      <c r="D75" s="55"/>
      <c r="E75" s="12"/>
      <c r="F75" s="13">
        <v>3054004</v>
      </c>
      <c r="G75" s="56">
        <f t="shared" si="3"/>
        <v>0.8444145197798933</v>
      </c>
      <c r="I75" s="11"/>
      <c r="K75" s="55" t="s">
        <v>125</v>
      </c>
      <c r="L75" s="55"/>
      <c r="M75" s="12"/>
      <c r="N75" s="15">
        <v>21030</v>
      </c>
      <c r="O75" s="56">
        <f t="shared" si="1"/>
        <v>0.006147961974723632</v>
      </c>
      <c r="Q75" s="51"/>
    </row>
    <row r="76" spans="1:17" s="3" customFormat="1" ht="12" customHeight="1">
      <c r="A76" s="11"/>
      <c r="B76" s="11"/>
      <c r="D76" s="10"/>
      <c r="E76" s="12"/>
      <c r="F76" s="60"/>
      <c r="G76" s="56"/>
      <c r="I76" s="11"/>
      <c r="J76" s="11"/>
      <c r="K76" s="55" t="s">
        <v>126</v>
      </c>
      <c r="L76" s="55"/>
      <c r="M76" s="12"/>
      <c r="N76" s="15">
        <v>5674399</v>
      </c>
      <c r="O76" s="56">
        <f t="shared" si="1"/>
        <v>1.6588677737237187</v>
      </c>
      <c r="Q76" s="51"/>
    </row>
    <row r="77" spans="1:17" s="3" customFormat="1" ht="12" customHeight="1">
      <c r="A77" s="11"/>
      <c r="B77" s="53" t="s">
        <v>127</v>
      </c>
      <c r="C77" s="53"/>
      <c r="D77" s="20"/>
      <c r="E77" s="17"/>
      <c r="F77" s="22">
        <v>53943000</v>
      </c>
      <c r="G77" s="52">
        <f>F77/$F$11*100</f>
        <v>14.914928873860935</v>
      </c>
      <c r="I77" s="11"/>
      <c r="K77" s="55" t="s">
        <v>128</v>
      </c>
      <c r="L77" s="55"/>
      <c r="M77" s="12"/>
      <c r="N77" s="15">
        <v>92432</v>
      </c>
      <c r="O77" s="56">
        <f t="shared" si="1"/>
        <v>0.027021798442589385</v>
      </c>
      <c r="Q77" s="51"/>
    </row>
    <row r="78" spans="1:17" s="3" customFormat="1" ht="12" customHeight="1">
      <c r="A78" s="11"/>
      <c r="B78" s="10"/>
      <c r="C78" s="10"/>
      <c r="E78" s="12"/>
      <c r="F78" s="13"/>
      <c r="G78" s="56"/>
      <c r="I78" s="11"/>
      <c r="K78" s="55" t="s">
        <v>129</v>
      </c>
      <c r="L78" s="55"/>
      <c r="M78" s="12"/>
      <c r="N78" s="15">
        <v>523173</v>
      </c>
      <c r="O78" s="56">
        <f>N78/$N$11*100</f>
        <v>0.15294568284365603</v>
      </c>
      <c r="Q78" s="51"/>
    </row>
    <row r="79" spans="1:15" s="3" customFormat="1" ht="12" customHeight="1">
      <c r="A79" s="11"/>
      <c r="B79" s="10"/>
      <c r="C79" s="10"/>
      <c r="E79" s="12"/>
      <c r="F79" s="13"/>
      <c r="G79" s="56"/>
      <c r="I79" s="11"/>
      <c r="K79" s="55" t="s">
        <v>130</v>
      </c>
      <c r="L79" s="55"/>
      <c r="M79" s="12"/>
      <c r="N79" s="15">
        <v>387</v>
      </c>
      <c r="O79" s="56">
        <f>N79/$N$11*100</f>
        <v>0.00011313653277308824</v>
      </c>
    </row>
    <row r="80" spans="1:15" s="3" customFormat="1" ht="12" customHeight="1">
      <c r="A80" s="11"/>
      <c r="B80" s="10"/>
      <c r="C80" s="10"/>
      <c r="E80" s="12"/>
      <c r="F80" s="13"/>
      <c r="G80" s="56"/>
      <c r="I80" s="11"/>
      <c r="J80" s="11"/>
      <c r="K80" s="55" t="s">
        <v>131</v>
      </c>
      <c r="L80" s="59"/>
      <c r="M80" s="12"/>
      <c r="N80" s="15">
        <v>565028</v>
      </c>
      <c r="O80" s="56">
        <f>N80/$N$11*100</f>
        <v>0.16518167658840438</v>
      </c>
    </row>
    <row r="81" spans="1:15" s="3" customFormat="1" ht="12" customHeight="1">
      <c r="A81" s="11"/>
      <c r="D81" s="11"/>
      <c r="E81" s="12"/>
      <c r="F81" s="60"/>
      <c r="I81" s="11"/>
      <c r="J81" s="53" t="s">
        <v>132</v>
      </c>
      <c r="K81" s="53"/>
      <c r="L81" s="20"/>
      <c r="M81" s="17"/>
      <c r="N81" s="15">
        <v>0</v>
      </c>
      <c r="O81" s="56" t="s">
        <v>133</v>
      </c>
    </row>
    <row r="82" spans="1:15" s="3" customFormat="1" ht="4.5" customHeight="1" thickBot="1">
      <c r="A82" s="24"/>
      <c r="B82" s="24"/>
      <c r="C82" s="24"/>
      <c r="D82" s="24"/>
      <c r="E82" s="63"/>
      <c r="F82" s="64"/>
      <c r="G82" s="24"/>
      <c r="H82" s="11"/>
      <c r="I82" s="24"/>
      <c r="J82" s="65"/>
      <c r="K82" s="65"/>
      <c r="L82" s="65"/>
      <c r="M82" s="65"/>
      <c r="N82" s="66"/>
      <c r="O82" s="65"/>
    </row>
    <row r="83" s="6" customFormat="1" ht="14.25" thickTop="1"/>
    <row r="84" spans="10:15" s="6" customFormat="1" ht="13.5">
      <c r="J84" s="5"/>
      <c r="K84" s="5"/>
      <c r="L84" s="5"/>
      <c r="M84" s="5"/>
      <c r="N84" s="5"/>
      <c r="O84" s="5"/>
    </row>
  </sheetData>
  <sheetProtection/>
  <mergeCells count="124">
    <mergeCell ref="K79:L79"/>
    <mergeCell ref="K80:L80"/>
    <mergeCell ref="J81:K81"/>
    <mergeCell ref="K76:L76"/>
    <mergeCell ref="B77:C77"/>
    <mergeCell ref="K77:L77"/>
    <mergeCell ref="K78:L78"/>
    <mergeCell ref="C74:D74"/>
    <mergeCell ref="K74:L74"/>
    <mergeCell ref="C75:D75"/>
    <mergeCell ref="K75:L75"/>
    <mergeCell ref="C72:D72"/>
    <mergeCell ref="K72:L72"/>
    <mergeCell ref="C73:D73"/>
    <mergeCell ref="K73:L73"/>
    <mergeCell ref="C70:D70"/>
    <mergeCell ref="J70:K70"/>
    <mergeCell ref="C71:D71"/>
    <mergeCell ref="K71:L71"/>
    <mergeCell ref="B68:C68"/>
    <mergeCell ref="K68:L68"/>
    <mergeCell ref="C69:D69"/>
    <mergeCell ref="J69:K69"/>
    <mergeCell ref="C64:D64"/>
    <mergeCell ref="K64:L64"/>
    <mergeCell ref="K65:L65"/>
    <mergeCell ref="B66:C66"/>
    <mergeCell ref="J66:K66"/>
    <mergeCell ref="B62:C62"/>
    <mergeCell ref="K62:L62"/>
    <mergeCell ref="C63:D63"/>
    <mergeCell ref="K63:L63"/>
    <mergeCell ref="K59:L59"/>
    <mergeCell ref="B60:C60"/>
    <mergeCell ref="K60:L60"/>
    <mergeCell ref="K61:L61"/>
    <mergeCell ref="C57:D57"/>
    <mergeCell ref="K57:L57"/>
    <mergeCell ref="C58:D58"/>
    <mergeCell ref="J58:K58"/>
    <mergeCell ref="C54:D54"/>
    <mergeCell ref="K54:L54"/>
    <mergeCell ref="J55:K55"/>
    <mergeCell ref="B56:C56"/>
    <mergeCell ref="K56:L56"/>
    <mergeCell ref="C52:D52"/>
    <mergeCell ref="K52:L52"/>
    <mergeCell ref="C53:D53"/>
    <mergeCell ref="K53:L53"/>
    <mergeCell ref="C49:D49"/>
    <mergeCell ref="K49:L49"/>
    <mergeCell ref="K50:L50"/>
    <mergeCell ref="B51:C51"/>
    <mergeCell ref="K51:L51"/>
    <mergeCell ref="K46:L46"/>
    <mergeCell ref="K47:L47"/>
    <mergeCell ref="C48:D48"/>
    <mergeCell ref="J48:K48"/>
    <mergeCell ref="K43:L43"/>
    <mergeCell ref="C44:D44"/>
    <mergeCell ref="J44:K44"/>
    <mergeCell ref="C45:D45"/>
    <mergeCell ref="K45:L45"/>
    <mergeCell ref="B40:C40"/>
    <mergeCell ref="K40:L40"/>
    <mergeCell ref="K41:L41"/>
    <mergeCell ref="K42:L42"/>
    <mergeCell ref="B38:C38"/>
    <mergeCell ref="J38:K38"/>
    <mergeCell ref="B39:C39"/>
    <mergeCell ref="K39:L39"/>
    <mergeCell ref="C36:D36"/>
    <mergeCell ref="K36:L36"/>
    <mergeCell ref="B37:C37"/>
    <mergeCell ref="K37:L37"/>
    <mergeCell ref="C34:D34"/>
    <mergeCell ref="J34:K34"/>
    <mergeCell ref="C35:D35"/>
    <mergeCell ref="K35:L35"/>
    <mergeCell ref="C32:D32"/>
    <mergeCell ref="K32:L32"/>
    <mergeCell ref="C33:D33"/>
    <mergeCell ref="K33:L33"/>
    <mergeCell ref="B30:C30"/>
    <mergeCell ref="K30:L30"/>
    <mergeCell ref="C31:D31"/>
    <mergeCell ref="K31:L31"/>
    <mergeCell ref="K27:L27"/>
    <mergeCell ref="B28:C28"/>
    <mergeCell ref="K28:L28"/>
    <mergeCell ref="J29:K29"/>
    <mergeCell ref="C25:D25"/>
    <mergeCell ref="K25:L25"/>
    <mergeCell ref="C26:D26"/>
    <mergeCell ref="K26:L26"/>
    <mergeCell ref="C23:D23"/>
    <mergeCell ref="K23:L23"/>
    <mergeCell ref="C24:D24"/>
    <mergeCell ref="J24:K24"/>
    <mergeCell ref="C21:D21"/>
    <mergeCell ref="K21:L21"/>
    <mergeCell ref="C22:D22"/>
    <mergeCell ref="K22:L22"/>
    <mergeCell ref="C19:D19"/>
    <mergeCell ref="K19:L19"/>
    <mergeCell ref="C20:D20"/>
    <mergeCell ref="K20:L20"/>
    <mergeCell ref="L2:O2"/>
    <mergeCell ref="A3:G3"/>
    <mergeCell ref="I3:O3"/>
    <mergeCell ref="A5:E5"/>
    <mergeCell ref="I5:M5"/>
    <mergeCell ref="B13:C13"/>
    <mergeCell ref="J13:K13"/>
    <mergeCell ref="C14:D14"/>
    <mergeCell ref="J14:K14"/>
    <mergeCell ref="C15:D15"/>
    <mergeCell ref="K15:L15"/>
    <mergeCell ref="C16:D16"/>
    <mergeCell ref="K16:L16"/>
    <mergeCell ref="C17:D17"/>
    <mergeCell ref="K17:L17"/>
    <mergeCell ref="C18:D18"/>
    <mergeCell ref="K18:L18"/>
  </mergeCells>
  <printOptions/>
  <pageMargins left="0.61" right="0.2" top="0.75" bottom="0" header="6.2" footer="0.5118110236220472"/>
  <pageSetup fitToHeight="1" fitToWidth="1" horizontalDpi="600" verticalDpi="600" orientation="portrait" paperSize="9" scale="81" r:id="rId1"/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E28"/>
  <sheetViews>
    <sheetView showGridLines="0" zoomScale="75" zoomScaleNormal="75" zoomScaleSheetLayoutView="90" workbookViewId="0" topLeftCell="A1">
      <selection activeCell="A1" sqref="A1"/>
    </sheetView>
  </sheetViews>
  <sheetFormatPr defaultColWidth="8.796875" defaultRowHeight="14.25"/>
  <cols>
    <col min="1" max="1" width="4.69921875" style="5" customWidth="1"/>
    <col min="2" max="2" width="26.19921875" style="5" customWidth="1"/>
    <col min="3" max="3" width="1.203125" style="5" customWidth="1"/>
    <col min="4" max="5" width="15.69921875" style="5" customWidth="1"/>
    <col min="6" max="6" width="6" style="5" customWidth="1"/>
    <col min="7" max="16384" width="9" style="5" customWidth="1"/>
  </cols>
  <sheetData>
    <row r="1" spans="1:5" s="83" customFormat="1" ht="24" customHeight="1">
      <c r="A1" s="67" t="s">
        <v>153</v>
      </c>
      <c r="B1" s="67"/>
      <c r="C1" s="67"/>
      <c r="D1" s="4" t="s">
        <v>3</v>
      </c>
      <c r="E1" s="67"/>
    </row>
    <row r="2" s="68" customFormat="1" ht="15.75" customHeight="1"/>
    <row r="3" spans="1:5" s="86" customFormat="1" ht="18" customHeight="1" thickBot="1">
      <c r="A3" s="69" t="s">
        <v>7</v>
      </c>
      <c r="B3" s="69"/>
      <c r="C3" s="70" t="s">
        <v>134</v>
      </c>
      <c r="D3" s="70"/>
      <c r="E3" s="70"/>
    </row>
    <row r="4" spans="1:5" ht="24" customHeight="1" thickTop="1">
      <c r="A4" s="42" t="s">
        <v>135</v>
      </c>
      <c r="B4" s="42"/>
      <c r="C4" s="43"/>
      <c r="D4" s="71" t="s">
        <v>9</v>
      </c>
      <c r="E4" s="72" t="s">
        <v>136</v>
      </c>
    </row>
    <row r="5" spans="1:5" s="2" customFormat="1" ht="6.75" customHeight="1">
      <c r="A5" s="46"/>
      <c r="B5" s="46"/>
      <c r="C5" s="47"/>
      <c r="D5" s="48"/>
      <c r="E5" s="49"/>
    </row>
    <row r="6" spans="1:5" s="3" customFormat="1" ht="19.5" customHeight="1">
      <c r="A6" s="11" t="s">
        <v>12</v>
      </c>
      <c r="B6" s="11" t="s">
        <v>137</v>
      </c>
      <c r="C6" s="12"/>
      <c r="D6" s="73">
        <v>75750238.595</v>
      </c>
      <c r="E6" s="74">
        <v>73704240.26</v>
      </c>
    </row>
    <row r="7" spans="1:5" s="3" customFormat="1" ht="19.5" customHeight="1">
      <c r="A7" s="11"/>
      <c r="B7" s="50">
        <v>20</v>
      </c>
      <c r="C7" s="12"/>
      <c r="D7" s="73">
        <v>100392401</v>
      </c>
      <c r="E7" s="74">
        <v>98799575</v>
      </c>
    </row>
    <row r="8" spans="1:5" s="3" customFormat="1" ht="19.5" customHeight="1">
      <c r="A8" s="11"/>
      <c r="B8" s="50">
        <v>21</v>
      </c>
      <c r="C8" s="12"/>
      <c r="D8" s="73">
        <v>98157675</v>
      </c>
      <c r="E8" s="74">
        <v>96689823</v>
      </c>
    </row>
    <row r="9" spans="1:5" s="3" customFormat="1" ht="19.5" customHeight="1">
      <c r="A9" s="11"/>
      <c r="B9" s="50">
        <v>22</v>
      </c>
      <c r="C9" s="12"/>
      <c r="D9" s="73">
        <v>119294655</v>
      </c>
      <c r="E9" s="74">
        <v>117023640</v>
      </c>
    </row>
    <row r="10" spans="1:5" s="20" customFormat="1" ht="19.5" customHeight="1">
      <c r="A10" s="16"/>
      <c r="B10" s="21">
        <v>23</v>
      </c>
      <c r="C10" s="17"/>
      <c r="D10" s="75">
        <f>SUM(D12:D26)</f>
        <v>107807800</v>
      </c>
      <c r="E10" s="76">
        <f>SUM(E12:E26)</f>
        <v>105741432</v>
      </c>
    </row>
    <row r="11" spans="1:5" s="3" customFormat="1" ht="6.75" customHeight="1">
      <c r="A11" s="77"/>
      <c r="B11" s="16"/>
      <c r="C11" s="17"/>
      <c r="D11" s="22"/>
      <c r="E11" s="19"/>
    </row>
    <row r="12" spans="1:5" s="3" customFormat="1" ht="17.25" customHeight="1">
      <c r="A12" s="11"/>
      <c r="B12" s="10" t="s">
        <v>138</v>
      </c>
      <c r="C12" s="12"/>
      <c r="D12" s="13">
        <v>4771599</v>
      </c>
      <c r="E12" s="14">
        <v>4302066</v>
      </c>
    </row>
    <row r="13" spans="1:5" s="3" customFormat="1" ht="17.25" customHeight="1">
      <c r="A13" s="11"/>
      <c r="B13" s="10" t="s">
        <v>139</v>
      </c>
      <c r="C13" s="12"/>
      <c r="D13" s="13">
        <v>71591643</v>
      </c>
      <c r="E13" s="14">
        <v>71591643</v>
      </c>
    </row>
    <row r="14" spans="1:5" s="3" customFormat="1" ht="17.25" customHeight="1">
      <c r="A14" s="11"/>
      <c r="B14" s="78" t="s">
        <v>140</v>
      </c>
      <c r="D14" s="13">
        <v>24761547</v>
      </c>
      <c r="E14" s="14">
        <v>24761547</v>
      </c>
    </row>
    <row r="15" spans="1:5" s="3" customFormat="1" ht="17.25" customHeight="1">
      <c r="A15" s="11"/>
      <c r="B15" s="10" t="s">
        <v>141</v>
      </c>
      <c r="C15" s="12"/>
      <c r="D15" s="13">
        <v>235784</v>
      </c>
      <c r="E15" s="14">
        <v>94505</v>
      </c>
    </row>
    <row r="16" spans="1:5" s="3" customFormat="1" ht="17.25" customHeight="1">
      <c r="A16" s="11"/>
      <c r="B16" s="10" t="s">
        <v>142</v>
      </c>
      <c r="C16" s="79"/>
      <c r="D16" s="13">
        <v>1637262</v>
      </c>
      <c r="E16" s="14">
        <v>977465</v>
      </c>
    </row>
    <row r="17" spans="1:5" s="3" customFormat="1" ht="17.25" customHeight="1">
      <c r="A17" s="11"/>
      <c r="B17" s="80" t="s">
        <v>143</v>
      </c>
      <c r="C17" s="79"/>
      <c r="D17" s="13">
        <v>395554</v>
      </c>
      <c r="E17" s="14">
        <v>299795</v>
      </c>
    </row>
    <row r="18" spans="1:5" s="3" customFormat="1" ht="17.25" customHeight="1">
      <c r="A18" s="11"/>
      <c r="B18" s="81" t="s">
        <v>144</v>
      </c>
      <c r="C18" s="12"/>
      <c r="D18" s="13">
        <v>253407</v>
      </c>
      <c r="E18" s="14">
        <v>36211</v>
      </c>
    </row>
    <row r="19" spans="1:5" s="3" customFormat="1" ht="17.25" customHeight="1">
      <c r="A19" s="11"/>
      <c r="B19" s="10" t="s">
        <v>145</v>
      </c>
      <c r="C19" s="12"/>
      <c r="D19" s="13">
        <v>165256</v>
      </c>
      <c r="E19" s="14">
        <v>149262</v>
      </c>
    </row>
    <row r="20" spans="1:5" s="3" customFormat="1" ht="17.25" customHeight="1">
      <c r="A20" s="11"/>
      <c r="B20" s="10" t="s">
        <v>146</v>
      </c>
      <c r="C20" s="12"/>
      <c r="D20" s="13">
        <v>444292</v>
      </c>
      <c r="E20" s="14">
        <v>434992</v>
      </c>
    </row>
    <row r="21" spans="1:5" s="3" customFormat="1" ht="17.25" customHeight="1">
      <c r="A21" s="11"/>
      <c r="B21" s="10" t="s">
        <v>147</v>
      </c>
      <c r="C21" s="12"/>
      <c r="D21" s="13">
        <v>291069</v>
      </c>
      <c r="E21" s="14">
        <v>8940</v>
      </c>
    </row>
    <row r="22" spans="1:5" s="3" customFormat="1" ht="17.25" customHeight="1">
      <c r="A22" s="11"/>
      <c r="B22" s="10" t="s">
        <v>148</v>
      </c>
      <c r="C22" s="12"/>
      <c r="D22" s="13">
        <v>86213</v>
      </c>
      <c r="E22" s="14">
        <v>80291</v>
      </c>
    </row>
    <row r="23" spans="1:5" s="3" customFormat="1" ht="17.25" customHeight="1">
      <c r="A23" s="11"/>
      <c r="B23" s="10" t="s">
        <v>149</v>
      </c>
      <c r="C23" s="12"/>
      <c r="D23" s="13">
        <v>2060784</v>
      </c>
      <c r="E23" s="14">
        <v>1989997</v>
      </c>
    </row>
    <row r="24" spans="1:5" s="3" customFormat="1" ht="17.25" customHeight="1">
      <c r="A24" s="11"/>
      <c r="B24" s="10" t="s">
        <v>150</v>
      </c>
      <c r="C24" s="12"/>
      <c r="D24" s="13">
        <v>63162</v>
      </c>
      <c r="E24" s="14">
        <v>47152</v>
      </c>
    </row>
    <row r="25" spans="1:5" s="3" customFormat="1" ht="17.25" customHeight="1">
      <c r="A25" s="11"/>
      <c r="B25" s="10" t="s">
        <v>151</v>
      </c>
      <c r="C25" s="12"/>
      <c r="D25" s="13">
        <v>827465</v>
      </c>
      <c r="E25" s="14">
        <v>826426</v>
      </c>
    </row>
    <row r="26" spans="1:5" s="3" customFormat="1" ht="17.25" customHeight="1">
      <c r="A26" s="11"/>
      <c r="B26" s="10" t="s">
        <v>152</v>
      </c>
      <c r="C26" s="12"/>
      <c r="D26" s="13">
        <v>222763</v>
      </c>
      <c r="E26" s="14">
        <v>141140</v>
      </c>
    </row>
    <row r="27" spans="1:5" s="3" customFormat="1" ht="17.25" customHeight="1" thickBot="1">
      <c r="A27" s="24"/>
      <c r="B27" s="25"/>
      <c r="C27" s="63"/>
      <c r="D27" s="26"/>
      <c r="E27" s="27"/>
    </row>
    <row r="28" spans="1:5" s="3" customFormat="1" ht="6.75" customHeight="1" thickTop="1">
      <c r="A28" s="5"/>
      <c r="B28" s="5"/>
      <c r="C28" s="5"/>
      <c r="D28" s="5"/>
      <c r="E28" s="5"/>
    </row>
  </sheetData>
  <sheetProtection/>
  <mergeCells count="2">
    <mergeCell ref="C3:E3"/>
    <mergeCell ref="A4:C4"/>
  </mergeCells>
  <printOptions/>
  <pageMargins left="0.61" right="0.2" top="0.75" bottom="0" header="6.2" footer="0.5118110236220472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G28"/>
  <sheetViews>
    <sheetView showGridLines="0" zoomScale="75" zoomScaleNormal="75" zoomScaleSheetLayoutView="90" workbookViewId="0" topLeftCell="A1">
      <selection activeCell="A1" sqref="A1"/>
    </sheetView>
  </sheetViews>
  <sheetFormatPr defaultColWidth="8.796875" defaultRowHeight="14.25"/>
  <cols>
    <col min="1" max="1" width="4.69921875" style="5" customWidth="1"/>
    <col min="2" max="3" width="1.59765625" style="5" customWidth="1"/>
    <col min="4" max="4" width="19.3984375" style="5" customWidth="1"/>
    <col min="5" max="5" width="1.203125" style="5" customWidth="1"/>
    <col min="6" max="7" width="15.69921875" style="5" customWidth="1"/>
    <col min="8" max="16384" width="9" style="5" customWidth="1"/>
  </cols>
  <sheetData>
    <row r="1" spans="1:6" s="83" customFormat="1" ht="24" customHeight="1">
      <c r="A1" s="67" t="s">
        <v>154</v>
      </c>
      <c r="F1" s="84" t="s">
        <v>3</v>
      </c>
    </row>
    <row r="2" spans="3:7" s="68" customFormat="1" ht="15.75" customHeight="1">
      <c r="C2" s="85" t="s">
        <v>155</v>
      </c>
      <c r="D2" s="85"/>
      <c r="E2" s="85"/>
      <c r="F2" s="85"/>
      <c r="G2" s="85"/>
    </row>
    <row r="3" spans="1:7" s="86" customFormat="1" ht="18" customHeight="1" thickBot="1">
      <c r="A3" s="3" t="s">
        <v>156</v>
      </c>
      <c r="B3" s="69"/>
      <c r="C3" s="69"/>
      <c r="D3" s="69"/>
      <c r="E3" s="69"/>
      <c r="F3" s="69"/>
      <c r="G3" s="82" t="s">
        <v>157</v>
      </c>
    </row>
    <row r="4" spans="1:7" ht="24" customHeight="1" thickTop="1">
      <c r="A4" s="42" t="s">
        <v>158</v>
      </c>
      <c r="B4" s="42"/>
      <c r="C4" s="42"/>
      <c r="D4" s="42"/>
      <c r="E4" s="43"/>
      <c r="F4" s="71" t="s">
        <v>9</v>
      </c>
      <c r="G4" s="72" t="s">
        <v>136</v>
      </c>
    </row>
    <row r="5" spans="1:7" s="2" customFormat="1" ht="6.75" customHeight="1">
      <c r="A5" s="46"/>
      <c r="B5" s="46"/>
      <c r="C5" s="46"/>
      <c r="D5" s="46"/>
      <c r="E5" s="47"/>
      <c r="F5" s="48"/>
      <c r="G5" s="49"/>
    </row>
    <row r="6" spans="1:7" s="3" customFormat="1" ht="19.5" customHeight="1">
      <c r="A6" s="11" t="s">
        <v>12</v>
      </c>
      <c r="B6" s="87" t="s">
        <v>164</v>
      </c>
      <c r="C6" s="87"/>
      <c r="D6" s="87"/>
      <c r="E6" s="12"/>
      <c r="F6" s="13">
        <v>19535242</v>
      </c>
      <c r="G6" s="14">
        <v>22468130</v>
      </c>
    </row>
    <row r="7" spans="1:7" s="3" customFormat="1" ht="19.5" customHeight="1">
      <c r="A7" s="11"/>
      <c r="B7" s="87">
        <v>20</v>
      </c>
      <c r="C7" s="87"/>
      <c r="D7" s="87"/>
      <c r="E7" s="12"/>
      <c r="F7" s="13">
        <v>21890363</v>
      </c>
      <c r="G7" s="14">
        <v>21343835</v>
      </c>
    </row>
    <row r="8" spans="1:7" s="3" customFormat="1" ht="19.5" customHeight="1">
      <c r="A8" s="11"/>
      <c r="B8" s="87">
        <v>21</v>
      </c>
      <c r="C8" s="87"/>
      <c r="D8" s="87"/>
      <c r="E8" s="12"/>
      <c r="F8" s="13">
        <v>20686973</v>
      </c>
      <c r="G8" s="14">
        <v>22468240</v>
      </c>
    </row>
    <row r="9" spans="1:7" s="3" customFormat="1" ht="19.5" customHeight="1">
      <c r="A9" s="11"/>
      <c r="B9" s="87">
        <v>22</v>
      </c>
      <c r="C9" s="87"/>
      <c r="D9" s="87"/>
      <c r="E9" s="12"/>
      <c r="F9" s="13">
        <v>23133802</v>
      </c>
      <c r="G9" s="14">
        <v>23900670</v>
      </c>
    </row>
    <row r="10" spans="1:7" s="20" customFormat="1" ht="19.5" customHeight="1">
      <c r="A10" s="16"/>
      <c r="B10" s="23">
        <v>23</v>
      </c>
      <c r="C10" s="23"/>
      <c r="D10" s="23"/>
      <c r="E10" s="17"/>
      <c r="F10" s="22">
        <f>SUM(F21,F18,F15,F12)</f>
        <v>24425626</v>
      </c>
      <c r="G10" s="19">
        <f>SUM(G21,G18,G15,G12)</f>
        <v>25401594</v>
      </c>
    </row>
    <row r="11" spans="1:7" s="3" customFormat="1" ht="6.75" customHeight="1">
      <c r="A11" s="11"/>
      <c r="B11" s="11"/>
      <c r="C11" s="11"/>
      <c r="D11" s="11"/>
      <c r="E11" s="12"/>
      <c r="F11" s="13"/>
      <c r="G11" s="14"/>
    </row>
    <row r="12" spans="2:7" s="3" customFormat="1" ht="17.25" customHeight="1">
      <c r="B12" s="11"/>
      <c r="C12" s="11" t="s">
        <v>165</v>
      </c>
      <c r="D12" s="11"/>
      <c r="E12" s="12"/>
      <c r="F12" s="88">
        <f>SUM(F13:F14)</f>
        <v>2168011</v>
      </c>
      <c r="G12" s="89">
        <f>SUM(G13:G14)</f>
        <v>2807600</v>
      </c>
    </row>
    <row r="13" spans="1:7" s="3" customFormat="1" ht="17.25" customHeight="1">
      <c r="A13" s="10"/>
      <c r="B13" s="90" t="s">
        <v>159</v>
      </c>
      <c r="C13" s="90"/>
      <c r="D13" s="90"/>
      <c r="E13" s="12"/>
      <c r="F13" s="88">
        <v>1818016</v>
      </c>
      <c r="G13" s="89">
        <v>1565555</v>
      </c>
    </row>
    <row r="14" spans="1:7" s="3" customFormat="1" ht="17.25" customHeight="1">
      <c r="A14" s="10"/>
      <c r="B14" s="90" t="s">
        <v>160</v>
      </c>
      <c r="C14" s="90"/>
      <c r="D14" s="90"/>
      <c r="E14" s="12"/>
      <c r="F14" s="88">
        <v>349995</v>
      </c>
      <c r="G14" s="89">
        <v>1242045</v>
      </c>
    </row>
    <row r="15" spans="2:7" s="3" customFormat="1" ht="17.25" customHeight="1">
      <c r="B15" s="11"/>
      <c r="C15" s="11" t="s">
        <v>161</v>
      </c>
      <c r="D15" s="11"/>
      <c r="E15" s="12"/>
      <c r="F15" s="88">
        <f>SUM(F16:F17)</f>
        <v>1648379</v>
      </c>
      <c r="G15" s="89">
        <f>SUM(G16:G17)</f>
        <v>1930073</v>
      </c>
    </row>
    <row r="16" spans="1:7" s="3" customFormat="1" ht="17.25" customHeight="1">
      <c r="A16" s="10"/>
      <c r="B16" s="90" t="s">
        <v>159</v>
      </c>
      <c r="C16" s="90"/>
      <c r="D16" s="90"/>
      <c r="E16" s="11"/>
      <c r="F16" s="88">
        <v>461850</v>
      </c>
      <c r="G16" s="89">
        <v>563432</v>
      </c>
    </row>
    <row r="17" spans="1:7" s="3" customFormat="1" ht="17.25" customHeight="1">
      <c r="A17" s="10"/>
      <c r="B17" s="90" t="s">
        <v>160</v>
      </c>
      <c r="C17" s="90"/>
      <c r="D17" s="90"/>
      <c r="E17" s="11"/>
      <c r="F17" s="88">
        <v>1186529</v>
      </c>
      <c r="G17" s="89">
        <v>1366641</v>
      </c>
    </row>
    <row r="18" spans="2:7" s="3" customFormat="1" ht="17.25" customHeight="1">
      <c r="B18" s="11"/>
      <c r="C18" s="11" t="s">
        <v>162</v>
      </c>
      <c r="D18" s="11"/>
      <c r="E18" s="12"/>
      <c r="F18" s="88">
        <f>SUM(F19:F20)</f>
        <v>287923</v>
      </c>
      <c r="G18" s="89">
        <f>SUM(G19:G20)</f>
        <v>264809</v>
      </c>
    </row>
    <row r="19" spans="1:7" s="3" customFormat="1" ht="17.25" customHeight="1">
      <c r="A19" s="10"/>
      <c r="B19" s="90" t="s">
        <v>159</v>
      </c>
      <c r="C19" s="90"/>
      <c r="D19" s="90"/>
      <c r="E19" s="11"/>
      <c r="F19" s="88">
        <v>167922</v>
      </c>
      <c r="G19" s="89">
        <v>264809</v>
      </c>
    </row>
    <row r="20" spans="1:7" s="3" customFormat="1" ht="17.25" customHeight="1">
      <c r="A20" s="10"/>
      <c r="B20" s="90" t="s">
        <v>160</v>
      </c>
      <c r="C20" s="90"/>
      <c r="D20" s="90"/>
      <c r="E20" s="11"/>
      <c r="F20" s="88">
        <v>120001</v>
      </c>
      <c r="G20" s="91">
        <v>0</v>
      </c>
    </row>
    <row r="21" spans="2:7" s="3" customFormat="1" ht="17.25" customHeight="1">
      <c r="B21" s="11"/>
      <c r="C21" s="11" t="s">
        <v>163</v>
      </c>
      <c r="D21" s="11"/>
      <c r="E21" s="12"/>
      <c r="F21" s="13">
        <f>SUM(F22:F23)</f>
        <v>20321313</v>
      </c>
      <c r="G21" s="14">
        <f>SUM(G22:G23)</f>
        <v>20399112</v>
      </c>
    </row>
    <row r="22" spans="1:7" s="3" customFormat="1" ht="17.25" customHeight="1">
      <c r="A22" s="10"/>
      <c r="B22" s="90" t="s">
        <v>159</v>
      </c>
      <c r="C22" s="90"/>
      <c r="D22" s="90"/>
      <c r="E22" s="11"/>
      <c r="F22" s="13">
        <v>17864523</v>
      </c>
      <c r="G22" s="14">
        <v>17238193</v>
      </c>
    </row>
    <row r="23" spans="1:7" s="3" customFormat="1" ht="17.25" customHeight="1">
      <c r="A23" s="10"/>
      <c r="B23" s="90" t="s">
        <v>160</v>
      </c>
      <c r="C23" s="90"/>
      <c r="D23" s="90"/>
      <c r="E23" s="11"/>
      <c r="F23" s="13">
        <v>2456790</v>
      </c>
      <c r="G23" s="14">
        <v>3160919</v>
      </c>
    </row>
    <row r="24" spans="1:7" s="3" customFormat="1" ht="17.25" customHeight="1" thickBot="1">
      <c r="A24" s="11"/>
      <c r="C24" s="10"/>
      <c r="D24" s="10"/>
      <c r="E24" s="11"/>
      <c r="F24" s="26"/>
      <c r="G24" s="27"/>
    </row>
    <row r="25" spans="1:7" s="3" customFormat="1" ht="17.25" customHeight="1" thickTop="1">
      <c r="A25" s="92"/>
      <c r="B25" s="92"/>
      <c r="C25" s="93"/>
      <c r="D25" s="93"/>
      <c r="E25" s="92"/>
      <c r="F25" s="94"/>
      <c r="G25" s="94"/>
    </row>
    <row r="26" spans="1:7" s="3" customFormat="1" ht="17.25" customHeight="1">
      <c r="A26" s="11"/>
      <c r="B26" s="11"/>
      <c r="C26" s="10"/>
      <c r="D26" s="10"/>
      <c r="E26" s="11"/>
      <c r="F26" s="14"/>
      <c r="G26" s="14"/>
    </row>
    <row r="27" spans="1:7" s="3" customFormat="1" ht="17.25" customHeight="1">
      <c r="A27" s="11"/>
      <c r="B27" s="11"/>
      <c r="C27" s="10"/>
      <c r="D27" s="10"/>
      <c r="E27" s="11"/>
      <c r="F27" s="14"/>
      <c r="G27" s="14"/>
    </row>
    <row r="28" spans="1:7" s="3" customFormat="1" ht="6.75" customHeight="1">
      <c r="A28" s="11"/>
      <c r="B28" s="11"/>
      <c r="C28" s="11"/>
      <c r="D28" s="11"/>
      <c r="E28" s="11"/>
      <c r="F28" s="11"/>
      <c r="G28" s="11"/>
    </row>
  </sheetData>
  <sheetProtection/>
  <mergeCells count="15">
    <mergeCell ref="B23:D23"/>
    <mergeCell ref="B17:D17"/>
    <mergeCell ref="B19:D19"/>
    <mergeCell ref="B20:D20"/>
    <mergeCell ref="B22:D22"/>
    <mergeCell ref="B10:D10"/>
    <mergeCell ref="B13:D13"/>
    <mergeCell ref="B14:D14"/>
    <mergeCell ref="B16:D16"/>
    <mergeCell ref="B6:D6"/>
    <mergeCell ref="B7:D7"/>
    <mergeCell ref="B8:D8"/>
    <mergeCell ref="B9:D9"/>
    <mergeCell ref="C2:G2"/>
    <mergeCell ref="A4:E4"/>
  </mergeCells>
  <printOptions/>
  <pageMargins left="0.61" right="0.2" top="0.75" bottom="0" header="6.2" footer="0.5118110236220472"/>
  <pageSetup fitToHeight="1" fitToWidth="1" horizontalDpi="600" verticalDpi="600" orientation="landscape" paperSize="9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鳥取県庁</dc:creator>
  <cp:keywords/>
  <dc:description/>
  <cp:lastModifiedBy>鳥取県庁</cp:lastModifiedBy>
  <cp:lastPrinted>2012-12-18T02:40:43Z</cp:lastPrinted>
  <dcterms:created xsi:type="dcterms:W3CDTF">2011-11-25T04:23:34Z</dcterms:created>
  <dcterms:modified xsi:type="dcterms:W3CDTF">2012-12-18T02:42:44Z</dcterms:modified>
  <cp:category/>
  <cp:version/>
  <cp:contentType/>
  <cp:contentStatus/>
</cp:coreProperties>
</file>