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C9215015-C2AA-4CA9-9024-C097A95B41C7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0" i="6849" l="1"/>
  <c r="AL20" i="6849"/>
  <c r="AL21" i="6849"/>
  <c r="AJ20" i="6849"/>
  <c r="AM20" i="6849"/>
  <c r="AN20" i="6849"/>
  <c r="AO20" i="6849"/>
  <c r="AP20" i="6849"/>
  <c r="AQ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M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AZ24" i="6853"/>
  <c r="AZ23" i="6853"/>
  <c r="AT23" i="6850" l="1"/>
  <c r="AY24" i="6853"/>
  <c r="AY23" i="6853"/>
  <c r="Q29" i="6849" l="1"/>
  <c r="AO27" i="6849" s="1"/>
  <c r="BF24" i="6853" l="1"/>
  <c r="BB24" i="6853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AP28" i="6850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AF23" i="6850"/>
  <c r="AG23" i="6850"/>
  <c r="AO23" i="6850"/>
  <c r="O37" i="6850"/>
  <c r="O41" i="6850" s="1"/>
  <c r="AX27" i="6850"/>
  <c r="AF24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P31" i="6849"/>
  <c r="AU24" i="6849"/>
  <c r="AM24" i="6849"/>
  <c r="BG24" i="6849"/>
  <c r="T29" i="6849"/>
  <c r="AU27" i="6849" s="1"/>
  <c r="R29" i="6849"/>
  <c r="AQ27" i="6849" s="1"/>
  <c r="BA24" i="6849"/>
  <c r="AO24" i="6849"/>
  <c r="U29" i="6849"/>
  <c r="AW27" i="6849" s="1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S24" i="6853"/>
  <c r="AS23" i="6853"/>
  <c r="AA29" i="6853"/>
  <c r="BF23" i="6853"/>
  <c r="Z27" i="6853"/>
  <c r="BE29" i="6853" s="1"/>
  <c r="AA26" i="6853"/>
  <c r="BG28" i="6853" s="1"/>
  <c r="S27" i="6853"/>
  <c r="AQ29" i="6853" s="1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BK29" i="6853"/>
  <c r="AT24" i="6853"/>
  <c r="BA29" i="6853"/>
  <c r="BL23" i="6853"/>
  <c r="U27" i="6853"/>
  <c r="AU29" i="6853" s="1"/>
  <c r="BE24" i="6853"/>
  <c r="V26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<sst xmlns="http://schemas.openxmlformats.org/spreadsheetml/2006/main" count="715" uniqueCount="122">
  <si>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</si>
  <si>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</si>
  <si>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</si>
  <si>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</si>
  <si>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</si>
  <si>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</si>
  <si>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</si>
  <si>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</si>
  <si>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</si>
  <si>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</si>
  <si>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</si>
  <si>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</si>
  <si>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</si>
  <si>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</si>
  <si>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</si>
  <si>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</si>
  <si>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</si>
  <si>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</si>
  <si>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</si>
  <si>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</si>
  <si>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</si>
  <si>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</si>
  <si>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</si>
  <si>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</si>
  <si>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</si>
  <si>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</si>
  <si>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</si>
  <si>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</si>
  <si>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</si>
  <si>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</si>
  <si>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</si>
  <si>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</si>
  <si>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</si>
  <si>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</si>
  <si>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</si>
  <si>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</si>
  <si>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</si>
  <si>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</si>
  <si>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</si>
  <si>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</si>
  <si>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</si>
  <si>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</si>
  <si>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</si>
  <si>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</si>
  <si>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</si>
  <si>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</si>
  <si>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</si>
  <si>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</si>
  <si>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</si>
  <si>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</si>
  <si>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</si>
  <si>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</si>
  <si>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</si>
  <si>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</si>
  <si>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</si>
  <si>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</si>
  <si>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</si>
  <si>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</si>
  <si>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</si>
  <si>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</si>
  <si>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</si>
  <si>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</si>
  <si>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</si>
  <si>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</si>
  <si>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</si>
  <si>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</si>
  <si>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</si>
  <si>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</si>
  <si>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</si>
  <si>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</si>
  <si>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</si>
  <si>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</si>
  <si>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</si>
  <si>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</si>
  <si>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</si>
  <si>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</si>
  <si>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</si>
  <si>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</si>
  <si>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</si>
  <si>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</si>
  <si>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</si>
  <si>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</si>
  <si>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</si>
  <si>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</si>
  <si>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</si>
  <si>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</si>
  <si>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</si>
  <si>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</si>
  <si>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</si>
  <si>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</si>
  <si>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</si>
  <si>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</si>
  <si>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</si>
  <si>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</si>
  <si>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</si>
  <si>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</si>
  <si>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</si>
  <si>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</si>
  <si>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</si>
  <si>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</si>
  <si>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</si>
  <si>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</si>
  <si>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</si>
  <si>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</si>
  <si>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</si>
  <si>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</si>
  <si>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</si>
  <si>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</si>
  <si>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</si>
  <si>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</si>
  <si>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</si>
  <si>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</si>
  <si>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</si>
  <si>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</si>
  <si>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</si>
  <si>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</si>
  <si>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1日遅い</t>
    <rPh sb="1" eb="2">
      <t>ニチ</t>
    </rPh>
    <rPh sb="2" eb="3">
      <t>オソ</t>
    </rPh>
    <phoneticPr fontId="12"/>
  </si>
  <si>
    <t>平年並み</t>
    <rPh sb="0" eb="3">
      <t>ヘイネンナ</t>
    </rPh>
    <phoneticPr fontId="12"/>
  </si>
  <si>
    <t>３日遅い</t>
    <rPh sb="1" eb="2">
      <t>ニチ</t>
    </rPh>
    <rPh sb="2" eb="3">
      <t>オソ</t>
    </rPh>
    <phoneticPr fontId="12"/>
  </si>
  <si>
    <t>平年並み</t>
    <rPh sb="0" eb="3">
      <t>ヘイネンナ</t>
    </rPh>
    <phoneticPr fontId="12"/>
  </si>
  <si>
    <t>３日遅い</t>
    <rPh sb="1" eb="3">
      <t>ニチオソ</t>
    </rPh>
    <phoneticPr fontId="12"/>
  </si>
  <si>
    <t>１日遅い</t>
    <rPh sb="1" eb="3">
      <t>ニチオソ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</si>
</sst>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</cellStyleXfs>
  <cellXfs count="259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56" fontId="1" fillId="0" borderId="32" xfId="0" quotePrefix="1" applyNumberFormat="1" applyFont="1" applyBorder="1"/>
    <xf numFmtId="56" fontId="1" fillId="0" borderId="23" xfId="0" quotePrefix="1" applyNumberFormat="1" applyFont="1" applyBorder="1"/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1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topLeftCell="C1" zoomScaleNormal="115" zoomScaleSheetLayoutView="100" workbookViewId="0">
      <selection activeCell="U33" sqref="U33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50" t="s">
        <v>105</v>
      </c>
      <c r="B1" s="250"/>
      <c r="C1" s="250"/>
      <c r="D1" s="250"/>
      <c r="E1" s="250"/>
      <c r="F1" s="250"/>
      <c r="G1" s="250"/>
      <c r="H1" s="250"/>
      <c r="I1" s="250"/>
      <c r="J1" s="250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246" t="s">
        <v>0</v>
      </c>
      <c r="E3" s="247"/>
      <c r="F3" s="246" t="s">
        <v>1</v>
      </c>
      <c r="G3" s="247"/>
      <c r="H3" s="251"/>
      <c r="I3" s="252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28.1</v>
      </c>
      <c r="E5" s="72">
        <v>24.8</v>
      </c>
      <c r="F5" s="72">
        <v>36.200000000000003</v>
      </c>
      <c r="G5" s="72">
        <v>29.5</v>
      </c>
      <c r="H5" s="72"/>
      <c r="I5" s="72"/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/>
      <c r="AN5" s="16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31.3</v>
      </c>
      <c r="E6" s="80">
        <v>26.5</v>
      </c>
      <c r="F6" s="80">
        <v>42.1</v>
      </c>
      <c r="G6" s="80">
        <v>32.9</v>
      </c>
      <c r="H6" s="80"/>
      <c r="I6" s="80"/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28.8</v>
      </c>
      <c r="E7" s="200">
        <v>24.7</v>
      </c>
      <c r="F7" s="200">
        <v>37.700000000000003</v>
      </c>
      <c r="G7" s="200">
        <v>29.9</v>
      </c>
      <c r="H7" s="200"/>
      <c r="I7" s="200"/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90</v>
      </c>
      <c r="E8" s="73">
        <v>94</v>
      </c>
      <c r="F8" s="73">
        <v>86</v>
      </c>
      <c r="G8" s="73">
        <v>90</v>
      </c>
      <c r="H8" s="73"/>
      <c r="I8" s="73"/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0</v>
      </c>
      <c r="AN8" s="73">
        <f t="shared" si="0"/>
        <v>0</v>
      </c>
      <c r="AO8" s="73">
        <f t="shared" si="0"/>
        <v>0</v>
      </c>
      <c r="AP8" s="73">
        <f t="shared" si="0"/>
        <v>0</v>
      </c>
      <c r="AQ8" s="73">
        <f t="shared" si="0"/>
        <v>0</v>
      </c>
      <c r="AR8" s="73">
        <f t="shared" si="0"/>
        <v>0</v>
      </c>
      <c r="AS8" s="73">
        <f t="shared" si="0"/>
        <v>0</v>
      </c>
      <c r="AT8" s="73">
        <f t="shared" si="0"/>
        <v>0</v>
      </c>
      <c r="AU8" s="73">
        <f t="shared" si="0"/>
        <v>0</v>
      </c>
      <c r="AV8" s="73">
        <f t="shared" si="0"/>
        <v>0</v>
      </c>
      <c r="AW8" s="73">
        <f t="shared" si="0"/>
        <v>0</v>
      </c>
      <c r="AX8" s="73">
        <f t="shared" si="0"/>
        <v>0</v>
      </c>
      <c r="AY8" s="73">
        <f>ROUND(AY5/AY6*100,0)</f>
        <v>0</v>
      </c>
      <c r="AZ8" s="73">
        <f>ROUND(AZ5/AZ6*100,0)</f>
        <v>0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98</v>
      </c>
      <c r="E9" s="74">
        <v>100</v>
      </c>
      <c r="F9" s="74">
        <v>96</v>
      </c>
      <c r="G9" s="74">
        <v>99</v>
      </c>
      <c r="H9" s="74"/>
      <c r="I9" s="74"/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0</v>
      </c>
      <c r="AN9" s="74">
        <f t="shared" si="1"/>
        <v>0</v>
      </c>
      <c r="AO9" s="74">
        <f t="shared" si="1"/>
        <v>0</v>
      </c>
      <c r="AP9" s="74">
        <f t="shared" si="1"/>
        <v>0</v>
      </c>
      <c r="AQ9" s="74">
        <f t="shared" si="1"/>
        <v>0</v>
      </c>
      <c r="AR9" s="74">
        <f t="shared" si="1"/>
        <v>0</v>
      </c>
      <c r="AS9" s="74">
        <f t="shared" si="1"/>
        <v>0</v>
      </c>
      <c r="AT9" s="74">
        <f t="shared" si="1"/>
        <v>0</v>
      </c>
      <c r="AU9" s="74">
        <f t="shared" si="1"/>
        <v>0</v>
      </c>
      <c r="AV9" s="74">
        <f t="shared" si="1"/>
        <v>0</v>
      </c>
      <c r="AW9" s="74">
        <f t="shared" si="1"/>
        <v>0</v>
      </c>
      <c r="AX9" s="74">
        <f t="shared" si="1"/>
        <v>0</v>
      </c>
      <c r="AY9" s="74">
        <f>ROUND(AY5/AY7*100,0)</f>
        <v>0</v>
      </c>
      <c r="AZ9" s="74">
        <f>ROUND(AZ5/AZ7*100,0)</f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29</v>
      </c>
      <c r="E10" s="72">
        <v>24.9</v>
      </c>
      <c r="F10" s="72">
        <v>38</v>
      </c>
      <c r="G10" s="72">
        <v>30.7</v>
      </c>
      <c r="H10" s="72"/>
      <c r="I10" s="72"/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31.2</v>
      </c>
      <c r="E11" s="80">
        <v>26.2</v>
      </c>
      <c r="F11" s="80">
        <v>40.200000000000003</v>
      </c>
      <c r="G11" s="80">
        <v>32.200000000000003</v>
      </c>
      <c r="H11" s="80"/>
      <c r="I11" s="80"/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27.7</v>
      </c>
      <c r="E12" s="200">
        <v>24</v>
      </c>
      <c r="F12" s="200">
        <v>36.700000000000003</v>
      </c>
      <c r="G12" s="200">
        <v>29.4</v>
      </c>
      <c r="H12" s="200"/>
      <c r="I12" s="200"/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93</v>
      </c>
      <c r="E13" s="73">
        <v>95</v>
      </c>
      <c r="F13" s="73">
        <v>95</v>
      </c>
      <c r="G13" s="73">
        <v>95</v>
      </c>
      <c r="H13" s="73"/>
      <c r="I13" s="73"/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0</v>
      </c>
      <c r="AN13" s="73">
        <f t="shared" si="2"/>
        <v>0</v>
      </c>
      <c r="AO13" s="73">
        <f t="shared" si="2"/>
        <v>0</v>
      </c>
      <c r="AP13" s="73">
        <f t="shared" si="2"/>
        <v>0</v>
      </c>
      <c r="AQ13" s="73">
        <f t="shared" si="2"/>
        <v>0</v>
      </c>
      <c r="AR13" s="73">
        <f t="shared" si="2"/>
        <v>0</v>
      </c>
      <c r="AS13" s="73">
        <f t="shared" si="2"/>
        <v>0</v>
      </c>
      <c r="AT13" s="73">
        <f t="shared" si="2"/>
        <v>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105</v>
      </c>
      <c r="E14" s="74">
        <v>104</v>
      </c>
      <c r="F14" s="74">
        <v>104</v>
      </c>
      <c r="G14" s="74">
        <v>104</v>
      </c>
      <c r="H14" s="74"/>
      <c r="I14" s="74"/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0</v>
      </c>
      <c r="AN14" s="74">
        <f t="shared" si="4"/>
        <v>0</v>
      </c>
      <c r="AO14" s="74">
        <f t="shared" si="4"/>
        <v>0</v>
      </c>
      <c r="AP14" s="74">
        <f t="shared" si="4"/>
        <v>0</v>
      </c>
      <c r="AQ14" s="74">
        <f t="shared" si="4"/>
        <v>0</v>
      </c>
      <c r="AR14" s="74">
        <f t="shared" si="4"/>
        <v>0</v>
      </c>
      <c r="AS14" s="74">
        <f t="shared" si="4"/>
        <v>0</v>
      </c>
      <c r="AT14" s="74">
        <f t="shared" si="4"/>
        <v>0</v>
      </c>
      <c r="AU14" s="74">
        <f t="shared" si="4"/>
        <v>0</v>
      </c>
      <c r="AV14" s="74">
        <f t="shared" si="4"/>
        <v>0</v>
      </c>
      <c r="AW14" s="74">
        <f t="shared" si="4"/>
        <v>0</v>
      </c>
      <c r="AX14" s="74">
        <f t="shared" si="4"/>
        <v>0</v>
      </c>
      <c r="AY14" s="74">
        <f>ROUND(AY10/AY12*100,0)</f>
        <v>0</v>
      </c>
      <c r="AZ14" s="74">
        <f>ROUND(AZ10/AZ12*100,0)</f>
        <v>0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29.7</v>
      </c>
      <c r="E15" s="72">
        <v>26.4</v>
      </c>
      <c r="F15" s="72">
        <v>38.9</v>
      </c>
      <c r="G15" s="72">
        <v>31.6</v>
      </c>
      <c r="H15" s="72"/>
      <c r="I15" s="72"/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32.299999999999997</v>
      </c>
      <c r="E16" s="80">
        <v>26.8</v>
      </c>
      <c r="F16" s="80">
        <v>40.299999999999997</v>
      </c>
      <c r="G16" s="80">
        <v>31.9</v>
      </c>
      <c r="H16" s="80"/>
      <c r="I16" s="80"/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28.6</v>
      </c>
      <c r="E17" s="158">
        <v>24.6</v>
      </c>
      <c r="F17" s="158">
        <v>37.700000000000003</v>
      </c>
      <c r="G17" s="158">
        <v>30.2</v>
      </c>
      <c r="H17" s="158"/>
      <c r="I17" s="158"/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92</v>
      </c>
      <c r="E18" s="73">
        <v>99</v>
      </c>
      <c r="F18" s="73">
        <v>97</v>
      </c>
      <c r="G18" s="73">
        <v>99</v>
      </c>
      <c r="H18" s="73"/>
      <c r="I18" s="73"/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0</v>
      </c>
      <c r="AN18" s="73">
        <f t="shared" si="5"/>
        <v>0</v>
      </c>
      <c r="AO18" s="73">
        <f t="shared" si="5"/>
        <v>0</v>
      </c>
      <c r="AP18" s="73">
        <f t="shared" si="5"/>
        <v>0</v>
      </c>
      <c r="AQ18" s="73">
        <f t="shared" si="5"/>
        <v>0</v>
      </c>
      <c r="AR18" s="73">
        <f t="shared" si="5"/>
        <v>0</v>
      </c>
      <c r="AS18" s="73">
        <f t="shared" si="5"/>
        <v>0</v>
      </c>
      <c r="AT18" s="73">
        <f t="shared" si="5"/>
        <v>0</v>
      </c>
      <c r="AU18" s="73">
        <f t="shared" si="5"/>
        <v>0</v>
      </c>
      <c r="AV18" s="73">
        <f t="shared" si="5"/>
        <v>0</v>
      </c>
      <c r="AW18" s="73">
        <f t="shared" si="5"/>
        <v>0</v>
      </c>
      <c r="AX18" s="73">
        <f t="shared" si="5"/>
        <v>0</v>
      </c>
      <c r="AY18" s="73">
        <f>ROUND(AY15/AY16*100,0)</f>
        <v>0</v>
      </c>
      <c r="AZ18" s="73">
        <f>ROUND(AZ15/AZ16*100,0)</f>
        <v>0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104</v>
      </c>
      <c r="E19" s="74">
        <v>107</v>
      </c>
      <c r="F19" s="74">
        <v>103</v>
      </c>
      <c r="G19" s="74">
        <v>105</v>
      </c>
      <c r="H19" s="74"/>
      <c r="I19" s="74"/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0</v>
      </c>
      <c r="AN19" s="74">
        <f t="shared" si="6"/>
        <v>0</v>
      </c>
      <c r="AO19" s="74">
        <f t="shared" si="6"/>
        <v>0</v>
      </c>
      <c r="AP19" s="74">
        <f t="shared" si="6"/>
        <v>0</v>
      </c>
      <c r="AQ19" s="74">
        <f t="shared" si="6"/>
        <v>0</v>
      </c>
      <c r="AR19" s="74">
        <f t="shared" si="6"/>
        <v>0</v>
      </c>
      <c r="AS19" s="74">
        <f t="shared" si="6"/>
        <v>0</v>
      </c>
      <c r="AT19" s="74">
        <f t="shared" si="6"/>
        <v>0</v>
      </c>
      <c r="AU19" s="74">
        <f t="shared" si="6"/>
        <v>0</v>
      </c>
      <c r="AV19" s="74">
        <f t="shared" si="6"/>
        <v>0</v>
      </c>
      <c r="AW19" s="74">
        <f t="shared" si="6"/>
        <v>0</v>
      </c>
      <c r="AX19" s="74">
        <f t="shared" si="6"/>
        <v>0</v>
      </c>
      <c r="AY19" s="74">
        <f>ROUND(AY15/AY17*100,0)</f>
        <v>0</v>
      </c>
      <c r="AZ19" s="74">
        <f>ROUND(AZ15/AZ17*100,0)</f>
        <v>0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28.9</v>
      </c>
      <c r="E20" s="65">
        <v>25.4</v>
      </c>
      <c r="F20" s="65">
        <v>37.700000000000003</v>
      </c>
      <c r="G20" s="65">
        <v>30.6</v>
      </c>
      <c r="H20" s="65"/>
      <c r="I20" s="65"/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 t="str">
        <f t="shared" si="7"/>
        <v/>
      </c>
      <c r="AN20" s="65" t="str">
        <f t="shared" si="7"/>
        <v/>
      </c>
      <c r="AO20" s="65" t="str">
        <f t="shared" si="7"/>
        <v/>
      </c>
      <c r="AP20" s="65" t="str">
        <f t="shared" si="7"/>
        <v/>
      </c>
      <c r="AQ20" s="65" t="str">
        <f t="shared" si="7"/>
        <v/>
      </c>
      <c r="AR20" s="65" t="str">
        <f t="shared" si="7"/>
        <v/>
      </c>
      <c r="AS20" s="65" t="str">
        <f t="shared" si="7"/>
        <v/>
      </c>
      <c r="AT20" s="65" t="str">
        <f t="shared" si="7"/>
        <v/>
      </c>
      <c r="AU20" s="65" t="str">
        <f t="shared" si="7"/>
        <v/>
      </c>
      <c r="AV20" s="65" t="str">
        <f t="shared" si="7"/>
        <v/>
      </c>
      <c r="AW20" s="65" t="str">
        <f t="shared" si="7"/>
        <v/>
      </c>
      <c r="AX20" s="65" t="str">
        <f t="shared" si="7"/>
        <v/>
      </c>
      <c r="AY20" s="65" t="str">
        <f t="shared" si="7"/>
        <v/>
      </c>
      <c r="AZ20" s="65" t="str">
        <f t="shared" si="7"/>
        <v/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31.6</v>
      </c>
      <c r="E21" s="65">
        <v>26.5</v>
      </c>
      <c r="F21" s="65">
        <v>40.9</v>
      </c>
      <c r="G21" s="65">
        <v>32.299999999999997</v>
      </c>
      <c r="H21" s="65"/>
      <c r="I21" s="65"/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28.4</v>
      </c>
      <c r="E22" s="65">
        <v>24.4</v>
      </c>
      <c r="F22" s="65">
        <v>37.4</v>
      </c>
      <c r="G22" s="65">
        <v>29.8</v>
      </c>
      <c r="H22" s="65"/>
      <c r="I22" s="65"/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91</v>
      </c>
      <c r="E23" s="75">
        <v>96</v>
      </c>
      <c r="F23" s="75">
        <v>92</v>
      </c>
      <c r="G23" s="75">
        <v>95</v>
      </c>
      <c r="H23" s="75"/>
      <c r="I23" s="73"/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 t="str">
        <f t="shared" si="10"/>
        <v/>
      </c>
      <c r="AN23" s="75" t="str">
        <f t="shared" si="10"/>
        <v/>
      </c>
      <c r="AO23" s="75" t="str">
        <f t="shared" si="10"/>
        <v/>
      </c>
      <c r="AP23" s="75" t="str">
        <f t="shared" si="10"/>
        <v/>
      </c>
      <c r="AQ23" s="75" t="str">
        <f>IFERROR(ROUND(AQ20/AQ21*100,0),"")</f>
        <v/>
      </c>
      <c r="AR23" s="75" t="str">
        <f t="shared" si="10"/>
        <v/>
      </c>
      <c r="AS23" s="75" t="str">
        <f t="shared" si="10"/>
        <v/>
      </c>
      <c r="AT23" s="75" t="str">
        <f t="shared" si="10"/>
        <v/>
      </c>
      <c r="AU23" s="75" t="str">
        <f t="shared" si="10"/>
        <v/>
      </c>
      <c r="AV23" s="75" t="str">
        <f t="shared" si="10"/>
        <v/>
      </c>
      <c r="AW23" s="75" t="str">
        <f t="shared" si="10"/>
        <v/>
      </c>
      <c r="AX23" s="75" t="str">
        <f t="shared" si="10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102</v>
      </c>
      <c r="E24" s="76">
        <v>104</v>
      </c>
      <c r="F24" s="76">
        <v>101</v>
      </c>
      <c r="G24" s="76">
        <v>103</v>
      </c>
      <c r="H24" s="76"/>
      <c r="I24" s="74"/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 t="str">
        <f t="shared" si="11"/>
        <v/>
      </c>
      <c r="AN24" s="76" t="str">
        <f t="shared" si="11"/>
        <v/>
      </c>
      <c r="AO24" s="76" t="str">
        <f t="shared" si="11"/>
        <v/>
      </c>
      <c r="AP24" s="76" t="str">
        <f t="shared" si="11"/>
        <v/>
      </c>
      <c r="AQ24" s="76" t="str">
        <f t="shared" si="11"/>
        <v/>
      </c>
      <c r="AR24" s="76" t="str">
        <f t="shared" si="11"/>
        <v/>
      </c>
      <c r="AS24" s="76" t="str">
        <f t="shared" si="11"/>
        <v/>
      </c>
      <c r="AT24" s="76" t="str">
        <f t="shared" si="11"/>
        <v/>
      </c>
      <c r="AU24" s="76" t="str">
        <f t="shared" si="11"/>
        <v/>
      </c>
      <c r="AV24" s="76" t="str">
        <f t="shared" si="11"/>
        <v/>
      </c>
      <c r="AW24" s="76" t="str">
        <f t="shared" si="11"/>
        <v/>
      </c>
      <c r="AX24" s="76" t="str">
        <f t="shared" si="11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0</v>
      </c>
      <c r="R28" s="150">
        <f>R25/R26*100</f>
        <v>0</v>
      </c>
      <c r="S28" s="150">
        <f t="shared" si="12"/>
        <v>0</v>
      </c>
      <c r="T28" s="150">
        <f t="shared" si="12"/>
        <v>0</v>
      </c>
      <c r="U28" s="150">
        <f t="shared" si="12"/>
        <v>0</v>
      </c>
      <c r="V28" s="150">
        <f>V25/V26*100</f>
        <v>0</v>
      </c>
      <c r="W28" s="150">
        <f t="shared" si="12"/>
        <v>0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 t="e">
        <f>(AM20-AM21)/(Q26/10)</f>
        <v>#VALUE!</v>
      </c>
      <c r="AN28" s="14"/>
      <c r="AO28" s="88" t="e">
        <f>(AO20-AO21)/(R26/10)</f>
        <v>#VALUE!</v>
      </c>
      <c r="AP28" s="14"/>
      <c r="AQ28" s="88" t="e">
        <f>(AQ20-AQ21)/(S26/10)</f>
        <v>#VALUE!</v>
      </c>
      <c r="AR28" s="14"/>
      <c r="AS28" s="88" t="e">
        <f>(AS20-AS21)/(T26/10)</f>
        <v>#VALUE!</v>
      </c>
      <c r="AT28" s="14"/>
      <c r="AU28" s="87" t="e">
        <f>(AU20-AU21)/(U26/10)</f>
        <v>#VALUE!</v>
      </c>
      <c r="AV28" s="14"/>
      <c r="AW28" s="88" t="e">
        <f>(AW20-AW21)/(V26/10)</f>
        <v>#VALUE!</v>
      </c>
      <c r="AX28" s="14"/>
      <c r="AY28" s="88" t="e">
        <f>(AY20-AY21)/(W26/10)</f>
        <v>#VALUE!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0</v>
      </c>
      <c r="R29" s="150">
        <f t="shared" ref="R29:AC29" si="13">R25/R27*100</f>
        <v>0</v>
      </c>
      <c r="S29" s="150">
        <f t="shared" si="13"/>
        <v>0</v>
      </c>
      <c r="T29" s="150">
        <f t="shared" si="13"/>
        <v>0</v>
      </c>
      <c r="U29" s="150">
        <f t="shared" si="13"/>
        <v>0</v>
      </c>
      <c r="V29" s="150">
        <f t="shared" si="13"/>
        <v>0</v>
      </c>
      <c r="W29" s="150">
        <f t="shared" si="13"/>
        <v>0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 t="e">
        <f>(AM20-AM22)/(Q27/10)</f>
        <v>#VALUE!</v>
      </c>
      <c r="AN29" s="14"/>
      <c r="AO29" s="88" t="e">
        <f>(AO20-AO22)/(R27/10)</f>
        <v>#VALUE!</v>
      </c>
      <c r="AP29" s="14"/>
      <c r="AQ29" s="88" t="e">
        <f>(AQ20-AQ22)/(S27/10)</f>
        <v>#VALUE!</v>
      </c>
      <c r="AR29" s="14"/>
      <c r="AS29" s="88" t="e">
        <f>(AS20-AS22)/(T27/10)</f>
        <v>#VALUE!</v>
      </c>
      <c r="AT29" s="14"/>
      <c r="AU29" s="87" t="e">
        <f>(AU20-AU22)/(U27/10)</f>
        <v>#VALUE!</v>
      </c>
      <c r="AV29" s="14"/>
      <c r="AW29" s="87"/>
      <c r="AX29" s="14"/>
      <c r="AY29" s="88" t="e">
        <f>(AY20-AY22)/(W27/10)</f>
        <v>#VALUE!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118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119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9"/>
      <c r="S52" s="249"/>
      <c r="T52" s="178"/>
      <c r="U52" s="20"/>
      <c r="V52" s="248"/>
      <c r="W52" s="248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9"/>
      <c r="S53" s="249"/>
      <c r="T53" s="178"/>
      <c r="U53" s="20"/>
      <c r="V53" s="248"/>
      <c r="W53" s="248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6">
    <mergeCell ref="R53:S53"/>
    <mergeCell ref="V53:W53"/>
    <mergeCell ref="A1:J1"/>
    <mergeCell ref="R52:S52"/>
    <mergeCell ref="V52:W52"/>
    <mergeCell ref="H3:I3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topLeftCell="G1" zoomScaleNormal="115" zoomScaleSheetLayoutView="100" workbookViewId="0">
      <selection activeCell="AJ30" sqref="AJ30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50" t="s">
        <v>108</v>
      </c>
      <c r="B1" s="250"/>
      <c r="C1" s="250"/>
      <c r="D1" s="250"/>
      <c r="E1" s="250"/>
      <c r="F1" s="250"/>
      <c r="G1" s="250"/>
      <c r="H1" s="250"/>
      <c r="I1" s="250"/>
      <c r="J1" s="250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246" t="s">
        <v>0</v>
      </c>
      <c r="E3" s="247"/>
      <c r="F3" s="246" t="s">
        <v>1</v>
      </c>
      <c r="G3" s="247"/>
      <c r="H3" s="251"/>
      <c r="I3" s="252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51" t="s">
        <v>37</v>
      </c>
      <c r="BH3" s="252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21.3</v>
      </c>
      <c r="E5" s="72">
        <v>22.5</v>
      </c>
      <c r="F5" s="44">
        <v>27.9</v>
      </c>
      <c r="G5" s="72">
        <v>30.7</v>
      </c>
      <c r="H5" s="72"/>
      <c r="I5" s="151"/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/>
      <c r="AN5" s="151"/>
      <c r="AO5" s="44"/>
      <c r="AP5" s="72"/>
      <c r="AQ5" s="72"/>
      <c r="AR5" s="151"/>
      <c r="AS5" s="44"/>
      <c r="AT5" s="72"/>
      <c r="AU5" s="72"/>
      <c r="AV5" s="151"/>
      <c r="AW5" s="44"/>
      <c r="AX5" s="72"/>
      <c r="AY5" s="72"/>
      <c r="AZ5" s="154"/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/>
      <c r="I6" s="242"/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23.1</v>
      </c>
      <c r="E7" s="66">
        <v>23.6</v>
      </c>
      <c r="F7" s="46">
        <v>30</v>
      </c>
      <c r="G7" s="66">
        <v>31</v>
      </c>
      <c r="H7" s="66"/>
      <c r="I7" s="243"/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/>
      <c r="I8" s="73"/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92</v>
      </c>
      <c r="E9" s="74">
        <v>95</v>
      </c>
      <c r="F9" s="74">
        <v>93</v>
      </c>
      <c r="G9" s="74">
        <v>99</v>
      </c>
      <c r="H9" s="74"/>
      <c r="I9" s="74"/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0</v>
      </c>
      <c r="AN9" s="74">
        <f t="shared" si="0"/>
        <v>0</v>
      </c>
      <c r="AO9" s="74">
        <f t="shared" si="0"/>
        <v>0</v>
      </c>
      <c r="AP9" s="74">
        <f t="shared" si="0"/>
        <v>0</v>
      </c>
      <c r="AQ9" s="74">
        <f t="shared" si="0"/>
        <v>0</v>
      </c>
      <c r="AR9" s="74">
        <f t="shared" si="0"/>
        <v>0</v>
      </c>
      <c r="AS9" s="74">
        <f t="shared" si="0"/>
        <v>0</v>
      </c>
      <c r="AT9" s="74">
        <f t="shared" si="0"/>
        <v>0</v>
      </c>
      <c r="AU9" s="74">
        <f t="shared" si="0"/>
        <v>0</v>
      </c>
      <c r="AV9" s="74">
        <f t="shared" si="0"/>
        <v>0</v>
      </c>
      <c r="AW9" s="74">
        <f t="shared" si="0"/>
        <v>0</v>
      </c>
      <c r="AX9" s="74">
        <f t="shared" si="0"/>
        <v>0</v>
      </c>
      <c r="AY9" s="74">
        <f>ROUND(AY5/AY7*100,0)</f>
        <v>0</v>
      </c>
      <c r="AZ9" s="74">
        <f>ROUND(AZ5/AZ7*100,0)</f>
        <v>0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21.1</v>
      </c>
      <c r="E10" s="72">
        <v>23.7</v>
      </c>
      <c r="F10" s="44">
        <v>27.4</v>
      </c>
      <c r="G10" s="72">
        <v>31.6</v>
      </c>
      <c r="H10" s="72"/>
      <c r="I10" s="151"/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/>
      <c r="AN10" s="151"/>
      <c r="AO10" s="44"/>
      <c r="AP10" s="72"/>
      <c r="AQ10" s="72"/>
      <c r="AR10" s="151"/>
      <c r="AS10" s="44"/>
      <c r="AT10" s="72"/>
      <c r="AU10" s="72"/>
      <c r="AV10" s="151"/>
      <c r="AW10" s="44"/>
      <c r="AX10" s="72"/>
      <c r="AY10" s="72"/>
      <c r="AZ10" s="154"/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23.6</v>
      </c>
      <c r="E11" s="80">
        <v>25</v>
      </c>
      <c r="F11" s="89">
        <v>29.5</v>
      </c>
      <c r="G11" s="80">
        <v>32.5</v>
      </c>
      <c r="H11" s="80"/>
      <c r="I11" s="242"/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22.7</v>
      </c>
      <c r="E12" s="66">
        <v>24.3</v>
      </c>
      <c r="F12" s="46">
        <v>28.6</v>
      </c>
      <c r="G12" s="66">
        <v>31.4</v>
      </c>
      <c r="H12" s="66"/>
      <c r="I12" s="243"/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89</v>
      </c>
      <c r="E13" s="73">
        <v>95</v>
      </c>
      <c r="F13" s="73">
        <v>93</v>
      </c>
      <c r="G13" s="73">
        <v>97</v>
      </c>
      <c r="H13" s="73"/>
      <c r="I13" s="73"/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0</v>
      </c>
      <c r="AN13" s="73">
        <f t="shared" si="2"/>
        <v>0</v>
      </c>
      <c r="AO13" s="73">
        <f t="shared" si="2"/>
        <v>0</v>
      </c>
      <c r="AP13" s="73">
        <f t="shared" si="2"/>
        <v>0</v>
      </c>
      <c r="AQ13" s="73">
        <f t="shared" si="2"/>
        <v>0</v>
      </c>
      <c r="AR13" s="73">
        <f t="shared" si="2"/>
        <v>0</v>
      </c>
      <c r="AS13" s="73">
        <f t="shared" si="2"/>
        <v>0</v>
      </c>
      <c r="AT13" s="73">
        <f t="shared" si="2"/>
        <v>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93</v>
      </c>
      <c r="E14" s="74">
        <v>98</v>
      </c>
      <c r="F14" s="74">
        <v>96</v>
      </c>
      <c r="G14" s="74">
        <v>101</v>
      </c>
      <c r="H14" s="74"/>
      <c r="I14" s="74"/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0</v>
      </c>
      <c r="AN14" s="74">
        <f t="shared" si="3"/>
        <v>0</v>
      </c>
      <c r="AO14" s="74">
        <f t="shared" si="3"/>
        <v>0</v>
      </c>
      <c r="AP14" s="74">
        <f t="shared" si="3"/>
        <v>0</v>
      </c>
      <c r="AQ14" s="74">
        <f t="shared" si="3"/>
        <v>0</v>
      </c>
      <c r="AR14" s="74">
        <f t="shared" si="3"/>
        <v>0</v>
      </c>
      <c r="AS14" s="74">
        <f t="shared" si="3"/>
        <v>0</v>
      </c>
      <c r="AT14" s="74">
        <f t="shared" si="3"/>
        <v>0</v>
      </c>
      <c r="AU14" s="74">
        <f t="shared" si="3"/>
        <v>0</v>
      </c>
      <c r="AV14" s="74">
        <f t="shared" si="3"/>
        <v>0</v>
      </c>
      <c r="AW14" s="74">
        <f t="shared" si="3"/>
        <v>0</v>
      </c>
      <c r="AX14" s="74">
        <f t="shared" si="3"/>
        <v>0</v>
      </c>
      <c r="AY14" s="74">
        <f>ROUND(AY10/AY12*100,0)</f>
        <v>0</v>
      </c>
      <c r="AZ14" s="74">
        <f>ROUND(AZ10/AZ12*100,0)</f>
        <v>0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20.6</v>
      </c>
      <c r="E15" s="65">
        <v>24.1</v>
      </c>
      <c r="F15" s="65">
        <v>27</v>
      </c>
      <c r="G15" s="65">
        <v>31.2</v>
      </c>
      <c r="H15" s="65"/>
      <c r="I15" s="65"/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23.1</v>
      </c>
      <c r="E16" s="65">
        <v>25.6</v>
      </c>
      <c r="F16" s="65">
        <v>29</v>
      </c>
      <c r="G16" s="65">
        <v>32.5</v>
      </c>
      <c r="H16" s="65"/>
      <c r="I16" s="65"/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19.899999999999999</v>
      </c>
      <c r="E17" s="66">
        <v>22.4</v>
      </c>
      <c r="F17" s="66">
        <v>26.3</v>
      </c>
      <c r="G17" s="66">
        <v>29.6</v>
      </c>
      <c r="H17" s="66"/>
      <c r="I17" s="66"/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89</v>
      </c>
      <c r="E18" s="75">
        <v>94</v>
      </c>
      <c r="F18" s="75">
        <v>93</v>
      </c>
      <c r="G18" s="75">
        <v>96</v>
      </c>
      <c r="H18" s="75"/>
      <c r="I18" s="75"/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0</v>
      </c>
      <c r="AN18" s="75">
        <f t="shared" si="4"/>
        <v>0</v>
      </c>
      <c r="AO18" s="75">
        <f t="shared" si="4"/>
        <v>0</v>
      </c>
      <c r="AP18" s="75">
        <f t="shared" si="4"/>
        <v>0</v>
      </c>
      <c r="AQ18" s="75">
        <f t="shared" si="4"/>
        <v>0</v>
      </c>
      <c r="AR18" s="75">
        <f t="shared" si="4"/>
        <v>0</v>
      </c>
      <c r="AS18" s="75">
        <f t="shared" si="4"/>
        <v>0</v>
      </c>
      <c r="AT18" s="75">
        <f t="shared" si="4"/>
        <v>0</v>
      </c>
      <c r="AU18" s="75">
        <f t="shared" si="4"/>
        <v>0</v>
      </c>
      <c r="AV18" s="75">
        <f t="shared" si="4"/>
        <v>0</v>
      </c>
      <c r="AW18" s="75">
        <f t="shared" si="4"/>
        <v>0</v>
      </c>
      <c r="AX18" s="75">
        <f t="shared" si="4"/>
        <v>0</v>
      </c>
      <c r="AY18" s="75">
        <f>ROUND(AY15/AY16*100,0)</f>
        <v>0</v>
      </c>
      <c r="AZ18" s="75">
        <f>ROUND(AZ15/AZ16*100,0)</f>
        <v>0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104</v>
      </c>
      <c r="E19" s="76">
        <v>108</v>
      </c>
      <c r="F19" s="76">
        <v>103</v>
      </c>
      <c r="G19" s="76">
        <v>105</v>
      </c>
      <c r="H19" s="76"/>
      <c r="I19" s="76"/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0</v>
      </c>
      <c r="AN19" s="76">
        <f t="shared" si="5"/>
        <v>0</v>
      </c>
      <c r="AO19" s="76">
        <f t="shared" si="5"/>
        <v>0</v>
      </c>
      <c r="AP19" s="76">
        <f t="shared" si="5"/>
        <v>0</v>
      </c>
      <c r="AQ19" s="76">
        <f t="shared" si="5"/>
        <v>0</v>
      </c>
      <c r="AR19" s="76">
        <f t="shared" si="5"/>
        <v>0</v>
      </c>
      <c r="AS19" s="76">
        <f t="shared" si="5"/>
        <v>0</v>
      </c>
      <c r="AT19" s="76">
        <f t="shared" si="5"/>
        <v>0</v>
      </c>
      <c r="AU19" s="76">
        <f t="shared" si="5"/>
        <v>0</v>
      </c>
      <c r="AV19" s="76">
        <f t="shared" si="5"/>
        <v>0</v>
      </c>
      <c r="AW19" s="76">
        <f t="shared" si="5"/>
        <v>0</v>
      </c>
      <c r="AX19" s="76">
        <f t="shared" si="5"/>
        <v>0</v>
      </c>
      <c r="AY19" s="76">
        <f>ROUND(AY15/AY17*100,0)</f>
        <v>0</v>
      </c>
      <c r="AZ19" s="76">
        <f>ROUND(AZ15/AZ17*100,0)</f>
        <v>0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21</v>
      </c>
      <c r="E20" s="65">
        <v>23.4</v>
      </c>
      <c r="F20" s="65">
        <v>27.4</v>
      </c>
      <c r="G20" s="65">
        <v>31.2</v>
      </c>
      <c r="H20" s="65"/>
      <c r="I20" s="65"/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>IFERROR(ROUND(AVERAGE(AL5,AL10,AL15),1),"")</f>
        <v>31.2</v>
      </c>
      <c r="AM20" s="65" t="str">
        <f t="shared" si="6"/>
        <v/>
      </c>
      <c r="AN20" s="65" t="str">
        <f t="shared" si="6"/>
        <v/>
      </c>
      <c r="AO20" s="65" t="str">
        <f t="shared" si="6"/>
        <v/>
      </c>
      <c r="AP20" s="65" t="str">
        <f t="shared" si="6"/>
        <v/>
      </c>
      <c r="AQ20" s="65" t="str">
        <f t="shared" si="6"/>
        <v/>
      </c>
      <c r="AR20" s="65" t="str">
        <f t="shared" si="6"/>
        <v/>
      </c>
      <c r="AS20" s="65" t="str">
        <f t="shared" si="6"/>
        <v/>
      </c>
      <c r="AT20" s="65" t="str">
        <f t="shared" si="6"/>
        <v/>
      </c>
      <c r="AU20" s="65" t="str">
        <f t="shared" si="6"/>
        <v/>
      </c>
      <c r="AV20" s="65" t="str">
        <f t="shared" si="6"/>
        <v/>
      </c>
      <c r="AW20" s="65" t="str">
        <f t="shared" si="6"/>
        <v/>
      </c>
      <c r="AX20" s="65" t="str">
        <f t="shared" si="6"/>
        <v/>
      </c>
      <c r="AY20" s="65" t="str">
        <f t="shared" si="6"/>
        <v/>
      </c>
      <c r="AZ20" s="65" t="str">
        <f t="shared" si="6"/>
        <v/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23.4</v>
      </c>
      <c r="E21" s="65">
        <v>25.3</v>
      </c>
      <c r="F21" s="65">
        <v>29.3</v>
      </c>
      <c r="G21" s="65">
        <v>32.5</v>
      </c>
      <c r="H21" s="65"/>
      <c r="I21" s="65"/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>ROUND(AVERAGE(AL11,AL16),1)</f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21.9</v>
      </c>
      <c r="E22" s="65">
        <v>23.4</v>
      </c>
      <c r="F22" s="65">
        <v>28.3</v>
      </c>
      <c r="G22" s="65">
        <v>30.7</v>
      </c>
      <c r="H22" s="65"/>
      <c r="I22" s="65"/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90</v>
      </c>
      <c r="E23" s="75">
        <v>92</v>
      </c>
      <c r="F23" s="75">
        <v>94</v>
      </c>
      <c r="G23" s="75">
        <v>96</v>
      </c>
      <c r="H23" s="75"/>
      <c r="I23" s="75"/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 t="str">
        <f t="shared" si="9"/>
        <v/>
      </c>
      <c r="AN23" s="75" t="str">
        <f t="shared" si="9"/>
        <v/>
      </c>
      <c r="AO23" s="75" t="str">
        <f t="shared" si="9"/>
        <v/>
      </c>
      <c r="AP23" s="75" t="str">
        <f t="shared" si="9"/>
        <v/>
      </c>
      <c r="AQ23" s="75" t="str">
        <f t="shared" si="9"/>
        <v/>
      </c>
      <c r="AR23" s="75" t="str">
        <f t="shared" si="9"/>
        <v/>
      </c>
      <c r="AS23" s="75" t="str">
        <f t="shared" si="9"/>
        <v/>
      </c>
      <c r="AT23" s="75" t="str">
        <f t="shared" si="9"/>
        <v/>
      </c>
      <c r="AU23" s="75" t="str">
        <f t="shared" si="9"/>
        <v/>
      </c>
      <c r="AV23" s="75" t="str">
        <f t="shared" si="9"/>
        <v/>
      </c>
      <c r="AW23" s="75" t="str">
        <f t="shared" si="9"/>
        <v/>
      </c>
      <c r="AX23" s="75" t="str">
        <f t="shared" si="9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96</v>
      </c>
      <c r="E24" s="76">
        <v>100</v>
      </c>
      <c r="F24" s="76">
        <v>97</v>
      </c>
      <c r="G24" s="76">
        <v>102</v>
      </c>
      <c r="H24" s="76"/>
      <c r="I24" s="76"/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 t="str">
        <f t="shared" si="10"/>
        <v/>
      </c>
      <c r="AN24" s="76" t="str">
        <f t="shared" si="10"/>
        <v/>
      </c>
      <c r="AO24" s="76" t="str">
        <f t="shared" si="10"/>
        <v/>
      </c>
      <c r="AP24" s="76" t="str">
        <f t="shared" si="10"/>
        <v/>
      </c>
      <c r="AQ24" s="76" t="str">
        <f t="shared" si="10"/>
        <v/>
      </c>
      <c r="AR24" s="76" t="str">
        <f t="shared" si="10"/>
        <v/>
      </c>
      <c r="AS24" s="76" t="str">
        <f t="shared" si="10"/>
        <v/>
      </c>
      <c r="AT24" s="76" t="str">
        <f t="shared" si="10"/>
        <v/>
      </c>
      <c r="AU24" s="76" t="str">
        <f t="shared" si="10"/>
        <v/>
      </c>
      <c r="AV24" s="76" t="str">
        <f t="shared" si="10"/>
        <v/>
      </c>
      <c r="AW24" s="76" t="str">
        <f t="shared" si="10"/>
        <v/>
      </c>
      <c r="AX24" s="76" t="str">
        <f t="shared" si="10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 t="e">
        <f>(AM20-AM21)/(P29/10)</f>
        <v>#VALUE!</v>
      </c>
      <c r="AN27" s="14"/>
      <c r="AO27" s="14" t="e">
        <f>(AO20-AO21)/(Q29/10)</f>
        <v>#VALUE!</v>
      </c>
      <c r="AP27" s="14"/>
      <c r="AQ27" s="82" t="e">
        <f>(AQ20-AQ21)/(R29/10)</f>
        <v>#VALUE!</v>
      </c>
      <c r="AR27" s="14"/>
      <c r="AS27" s="82" t="e">
        <f>(AS20-AS21)/(S29/10)</f>
        <v>#VALUE!</v>
      </c>
      <c r="AT27" s="14"/>
      <c r="AU27" s="82" t="e">
        <f>(AU20-AU21)/(T29/10)</f>
        <v>#VALUE!</v>
      </c>
      <c r="AV27" s="14"/>
      <c r="AW27" s="82" t="e">
        <f>(AW20-AW21)/(U29/10)</f>
        <v>#VALUE!</v>
      </c>
      <c r="AX27" s="14"/>
      <c r="AY27" s="81" t="e">
        <f>(AY20-AY21)/(V29/10)</f>
        <v>#VALUE!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 t="e">
        <f>(AM20-AM22)/(P30/10)</f>
        <v>#VALUE!</v>
      </c>
      <c r="AN28" s="14"/>
      <c r="AO28" s="14" t="e">
        <f>(AO20-AO22)/(Q30/10)</f>
        <v>#VALUE!</v>
      </c>
      <c r="AP28" s="14"/>
      <c r="AQ28" s="82" t="e">
        <f>(AQ20-AQ22)/(R30/10)</f>
        <v>#VALUE!</v>
      </c>
      <c r="AR28" s="14"/>
      <c r="AS28" s="14" t="e">
        <f>(AS20-AS22)/(S30/10)</f>
        <v>#VALUE!</v>
      </c>
      <c r="AT28" s="14"/>
      <c r="AU28" s="14" t="e">
        <f>(AU20-AU22)/(T30/10)</f>
        <v>#VALUE!</v>
      </c>
      <c r="AV28" s="14"/>
      <c r="AW28" s="14" t="e">
        <f>(AW20-AW22)/(U30/10)</f>
        <v>#VALUE!</v>
      </c>
      <c r="AX28" s="14"/>
      <c r="AY28" s="14" t="e">
        <f>(AY20-AY22)/(V30/10)</f>
        <v>#VALUE!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0</v>
      </c>
      <c r="Q31" s="207">
        <f>Q28/Q29*100</f>
        <v>0</v>
      </c>
      <c r="R31" s="207">
        <f>R28/R29*100</f>
        <v>0</v>
      </c>
      <c r="S31" s="207">
        <f t="shared" ref="S31:Z31" si="11">S28/S29*100</f>
        <v>0</v>
      </c>
      <c r="T31" s="207">
        <f t="shared" si="11"/>
        <v>0</v>
      </c>
      <c r="U31" s="207">
        <f t="shared" si="11"/>
        <v>0</v>
      </c>
      <c r="V31" s="207">
        <f t="shared" si="11"/>
        <v>0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0</v>
      </c>
      <c r="Q32" s="207">
        <f>Q28/Q30*100</f>
        <v>0</v>
      </c>
      <c r="R32" s="207">
        <f>R28/R30*100</f>
        <v>0</v>
      </c>
      <c r="S32" s="207">
        <f t="shared" ref="S32:Z32" si="12">S28/S30*100</f>
        <v>0</v>
      </c>
      <c r="T32" s="207">
        <f t="shared" si="12"/>
        <v>0</v>
      </c>
      <c r="U32" s="207">
        <f t="shared" si="12"/>
        <v>0</v>
      </c>
      <c r="V32" s="207">
        <f t="shared" si="12"/>
        <v>0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4" t="s">
        <v>33</v>
      </c>
      <c r="R35" s="254"/>
      <c r="S35" s="25"/>
      <c r="T35" s="25" t="s">
        <v>120</v>
      </c>
      <c r="U35" s="25"/>
      <c r="V35" s="25"/>
      <c r="W35" s="253"/>
      <c r="X35" s="248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5" t="s">
        <v>72</v>
      </c>
      <c r="R36" s="255"/>
      <c r="S36" s="209"/>
      <c r="T36" s="209" t="s">
        <v>121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9"/>
      <c r="S51" s="249"/>
      <c r="T51" s="178"/>
      <c r="U51" s="20"/>
      <c r="V51" s="248"/>
      <c r="W51" s="248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9"/>
      <c r="S52" s="249"/>
      <c r="T52" s="178"/>
      <c r="U52" s="20"/>
      <c r="V52" s="248"/>
      <c r="W52" s="248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10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  <mergeCell ref="H3:I3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topLeftCell="A10" zoomScaleNormal="145" zoomScaleSheetLayoutView="100" workbookViewId="0">
      <selection activeCell="AG10" sqref="AG10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50" t="s">
        <v>115</v>
      </c>
      <c r="C1" s="250"/>
      <c r="D1" s="250"/>
      <c r="E1" s="250"/>
      <c r="F1" s="250"/>
      <c r="G1" s="250"/>
      <c r="H1" s="250"/>
      <c r="I1" s="250"/>
      <c r="J1" s="250"/>
      <c r="K1" s="250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251" t="s">
        <v>0</v>
      </c>
      <c r="E3" s="252"/>
      <c r="F3" s="251" t="s">
        <v>1</v>
      </c>
      <c r="G3" s="252"/>
      <c r="H3" s="90"/>
      <c r="I3" s="33"/>
      <c r="J3" s="256" t="s">
        <v>9</v>
      </c>
      <c r="K3" s="257"/>
      <c r="L3" s="49"/>
      <c r="AB3" s="3"/>
      <c r="AC3" s="26"/>
      <c r="AD3" s="90" t="s">
        <v>0</v>
      </c>
      <c r="AE3" s="27"/>
      <c r="AF3" s="90" t="s">
        <v>1</v>
      </c>
      <c r="AG3" s="27"/>
      <c r="AH3" s="90" t="s">
        <v>2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27</v>
      </c>
      <c r="E5" s="197">
        <v>23.7</v>
      </c>
      <c r="F5" s="196">
        <v>36.799999999999997</v>
      </c>
      <c r="G5" s="197">
        <v>30.4</v>
      </c>
      <c r="H5" s="197"/>
      <c r="I5" s="198"/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/>
      <c r="AI5" s="198"/>
      <c r="AJ5" s="196"/>
      <c r="AK5" s="197"/>
      <c r="AL5" s="197"/>
      <c r="AM5" s="198"/>
      <c r="AN5" s="196"/>
      <c r="AO5" s="197"/>
      <c r="AP5" s="197"/>
      <c r="AQ5" s="198"/>
      <c r="AR5" s="196"/>
      <c r="AS5" s="197"/>
      <c r="AT5" s="197"/>
      <c r="AU5" s="199"/>
      <c r="AV5" s="196"/>
      <c r="AW5" s="197"/>
      <c r="AX5" s="196"/>
      <c r="AY5" s="197"/>
      <c r="AZ5" s="197"/>
      <c r="BA5" s="198"/>
    </row>
    <row r="6" spans="2:53" ht="14.25">
      <c r="B6" s="34"/>
      <c r="C6" s="95" t="s">
        <v>46</v>
      </c>
      <c r="D6" s="193">
        <v>29</v>
      </c>
      <c r="E6" s="194">
        <v>24.9</v>
      </c>
      <c r="F6" s="193">
        <v>38.5</v>
      </c>
      <c r="G6" s="194">
        <v>30.6</v>
      </c>
      <c r="H6" s="194"/>
      <c r="I6" s="195"/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27.5</v>
      </c>
      <c r="E7" s="118">
        <v>24.5</v>
      </c>
      <c r="F7" s="118">
        <v>37.4</v>
      </c>
      <c r="G7" s="118">
        <v>30.2</v>
      </c>
      <c r="H7" s="118"/>
      <c r="I7" s="41"/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93</v>
      </c>
      <c r="E8" s="11">
        <v>95</v>
      </c>
      <c r="F8" s="11">
        <v>96</v>
      </c>
      <c r="G8" s="11">
        <v>99</v>
      </c>
      <c r="H8" s="11"/>
      <c r="I8" s="42"/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0</v>
      </c>
      <c r="AI8" s="11">
        <f t="shared" si="1"/>
        <v>0</v>
      </c>
      <c r="AJ8" s="11">
        <f t="shared" si="1"/>
        <v>0</v>
      </c>
      <c r="AK8" s="11">
        <f t="shared" si="1"/>
        <v>0</v>
      </c>
      <c r="AL8" s="11">
        <f t="shared" si="1"/>
        <v>0</v>
      </c>
      <c r="AM8" s="11">
        <f t="shared" si="1"/>
        <v>0</v>
      </c>
      <c r="AN8" s="11">
        <f t="shared" si="1"/>
        <v>0</v>
      </c>
      <c r="AO8" s="11">
        <f t="shared" si="1"/>
        <v>0</v>
      </c>
      <c r="AP8" s="11">
        <f t="shared" si="1"/>
        <v>0</v>
      </c>
      <c r="AQ8" s="11">
        <f t="shared" si="1"/>
        <v>0</v>
      </c>
      <c r="AR8" s="11">
        <f t="shared" si="1"/>
        <v>0</v>
      </c>
      <c r="AS8" s="11">
        <f t="shared" si="1"/>
        <v>0</v>
      </c>
      <c r="AT8" s="11">
        <f>ROUND(AT5/AT6*100,0)</f>
        <v>0</v>
      </c>
      <c r="AU8" s="11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98</v>
      </c>
      <c r="E9" s="117">
        <v>97</v>
      </c>
      <c r="F9" s="117">
        <v>98</v>
      </c>
      <c r="G9" s="117">
        <v>101</v>
      </c>
      <c r="H9" s="117"/>
      <c r="I9" s="43"/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0</v>
      </c>
      <c r="AI9" s="117">
        <f t="shared" si="3"/>
        <v>0</v>
      </c>
      <c r="AJ9" s="117">
        <f t="shared" si="3"/>
        <v>0</v>
      </c>
      <c r="AK9" s="117">
        <f t="shared" si="3"/>
        <v>0</v>
      </c>
      <c r="AL9" s="117">
        <f t="shared" si="3"/>
        <v>0</v>
      </c>
      <c r="AM9" s="117">
        <f t="shared" si="3"/>
        <v>0</v>
      </c>
      <c r="AN9" s="117">
        <f t="shared" si="3"/>
        <v>0</v>
      </c>
      <c r="AO9" s="117">
        <f t="shared" si="3"/>
        <v>0</v>
      </c>
      <c r="AP9" s="117">
        <f t="shared" si="3"/>
        <v>0</v>
      </c>
      <c r="AQ9" s="117">
        <f t="shared" si="3"/>
        <v>0</v>
      </c>
      <c r="AR9" s="117">
        <f t="shared" si="3"/>
        <v>0</v>
      </c>
      <c r="AS9" s="117">
        <f t="shared" si="3"/>
        <v>0</v>
      </c>
      <c r="AT9" s="117">
        <f>ROUND(AT5/AT7*100,0)</f>
        <v>0</v>
      </c>
      <c r="AU9" s="117">
        <f>ROUND(AU5/AU7*100,0)</f>
        <v>0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30.5</v>
      </c>
      <c r="E10" s="197">
        <v>25.4</v>
      </c>
      <c r="F10" s="196">
        <v>40.200000000000003</v>
      </c>
      <c r="G10" s="197">
        <v>31.8</v>
      </c>
      <c r="H10" s="197"/>
      <c r="I10" s="198"/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/>
      <c r="AI10" s="198"/>
      <c r="AJ10" s="196"/>
      <c r="AK10" s="197"/>
      <c r="AL10" s="197"/>
      <c r="AM10" s="198"/>
      <c r="AN10" s="196"/>
      <c r="AO10" s="197"/>
      <c r="AP10" s="197"/>
      <c r="AQ10" s="198"/>
      <c r="AR10" s="196"/>
      <c r="AS10" s="197"/>
      <c r="AT10" s="197"/>
      <c r="AU10" s="199"/>
      <c r="AV10" s="196"/>
      <c r="AW10" s="197"/>
      <c r="AX10" s="196"/>
      <c r="AY10" s="197"/>
      <c r="AZ10" s="197"/>
      <c r="BA10" s="198"/>
    </row>
    <row r="11" spans="2:53" ht="14.25">
      <c r="B11" s="34"/>
      <c r="C11" s="95" t="s">
        <v>46</v>
      </c>
      <c r="D11" s="193">
        <v>31.3</v>
      </c>
      <c r="E11" s="194">
        <v>26.1</v>
      </c>
      <c r="F11" s="193">
        <v>40.799999999999997</v>
      </c>
      <c r="G11" s="194">
        <v>32.200000000000003</v>
      </c>
      <c r="H11" s="194"/>
      <c r="I11" s="195"/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30</v>
      </c>
      <c r="E12" s="41">
        <v>26.4</v>
      </c>
      <c r="F12" s="118">
        <v>39.4</v>
      </c>
      <c r="G12" s="41">
        <v>32.6</v>
      </c>
      <c r="H12" s="41"/>
      <c r="I12" s="119"/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97</v>
      </c>
      <c r="E13" s="42">
        <v>97</v>
      </c>
      <c r="F13" s="42">
        <v>99</v>
      </c>
      <c r="G13" s="42">
        <v>99</v>
      </c>
      <c r="H13" s="42"/>
      <c r="I13" s="42"/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0</v>
      </c>
      <c r="AI13" s="42">
        <f t="shared" si="5"/>
        <v>0</v>
      </c>
      <c r="AJ13" s="42">
        <f t="shared" si="5"/>
        <v>0</v>
      </c>
      <c r="AK13" s="42">
        <f t="shared" si="5"/>
        <v>0</v>
      </c>
      <c r="AL13" s="42">
        <f t="shared" si="5"/>
        <v>0</v>
      </c>
      <c r="AM13" s="42">
        <f t="shared" si="5"/>
        <v>0</v>
      </c>
      <c r="AN13" s="42">
        <f t="shared" si="5"/>
        <v>0</v>
      </c>
      <c r="AO13" s="42">
        <f t="shared" si="5"/>
        <v>0</v>
      </c>
      <c r="AP13" s="42">
        <f t="shared" si="5"/>
        <v>0</v>
      </c>
      <c r="AQ13" s="42">
        <f t="shared" si="5"/>
        <v>0</v>
      </c>
      <c r="AR13" s="42">
        <f t="shared" si="5"/>
        <v>0</v>
      </c>
      <c r="AS13" s="42">
        <f t="shared" si="5"/>
        <v>0</v>
      </c>
      <c r="AT13" s="42">
        <f>ROUND(AT10/AT11*100,0)</f>
        <v>0</v>
      </c>
      <c r="AU13" s="42">
        <f>ROUND(AU10/AU11*100,0)</f>
        <v>0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102</v>
      </c>
      <c r="E14" s="43">
        <v>96</v>
      </c>
      <c r="F14" s="43">
        <v>102</v>
      </c>
      <c r="G14" s="43">
        <v>98</v>
      </c>
      <c r="H14" s="43"/>
      <c r="I14" s="43"/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0</v>
      </c>
      <c r="AI14" s="43">
        <f t="shared" si="7"/>
        <v>0</v>
      </c>
      <c r="AJ14" s="43">
        <f t="shared" si="7"/>
        <v>0</v>
      </c>
      <c r="AK14" s="43">
        <f t="shared" si="7"/>
        <v>0</v>
      </c>
      <c r="AL14" s="43">
        <f t="shared" si="7"/>
        <v>0</v>
      </c>
      <c r="AM14" s="43">
        <f t="shared" si="7"/>
        <v>0</v>
      </c>
      <c r="AN14" s="43">
        <f t="shared" si="7"/>
        <v>0</v>
      </c>
      <c r="AO14" s="43">
        <f t="shared" si="7"/>
        <v>0</v>
      </c>
      <c r="AP14" s="43">
        <f t="shared" si="7"/>
        <v>0</v>
      </c>
      <c r="AQ14" s="43">
        <f t="shared" si="7"/>
        <v>0</v>
      </c>
      <c r="AR14" s="43">
        <f t="shared" si="7"/>
        <v>0</v>
      </c>
      <c r="AS14" s="43">
        <f t="shared" si="7"/>
        <v>0</v>
      </c>
      <c r="AT14" s="43">
        <f>ROUND(AT10/AT12*100,0)</f>
        <v>0</v>
      </c>
      <c r="AU14" s="43">
        <f>ROUND(AU10/AU12*100,0)</f>
        <v>0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27</v>
      </c>
      <c r="E15" s="40">
        <v>24.6</v>
      </c>
      <c r="F15" s="40">
        <v>36.299999999999997</v>
      </c>
      <c r="G15" s="40">
        <v>30.1</v>
      </c>
      <c r="H15" s="40"/>
      <c r="I15" s="197"/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28.6</v>
      </c>
      <c r="E16" s="40">
        <v>25.8</v>
      </c>
      <c r="F16" s="40">
        <v>37.799999999999997</v>
      </c>
      <c r="G16" s="40">
        <v>31.4</v>
      </c>
      <c r="H16" s="40"/>
      <c r="I16" s="194"/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26.1</v>
      </c>
      <c r="E17" s="118">
        <v>23.5</v>
      </c>
      <c r="F17" s="118">
        <v>35.4</v>
      </c>
      <c r="G17" s="118">
        <v>29.6</v>
      </c>
      <c r="H17" s="118"/>
      <c r="I17" s="41"/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94</v>
      </c>
      <c r="E18" s="11">
        <v>95</v>
      </c>
      <c r="F18" s="11">
        <v>96</v>
      </c>
      <c r="G18" s="11">
        <v>96</v>
      </c>
      <c r="H18" s="11"/>
      <c r="I18" s="42"/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0</v>
      </c>
      <c r="AI18" s="11">
        <f t="shared" si="9"/>
        <v>0</v>
      </c>
      <c r="AJ18" s="11">
        <f t="shared" si="9"/>
        <v>0</v>
      </c>
      <c r="AK18" s="11">
        <f t="shared" si="9"/>
        <v>0</v>
      </c>
      <c r="AL18" s="11">
        <f t="shared" si="9"/>
        <v>0</v>
      </c>
      <c r="AM18" s="11">
        <f t="shared" si="9"/>
        <v>0</v>
      </c>
      <c r="AN18" s="11">
        <f t="shared" si="9"/>
        <v>0</v>
      </c>
      <c r="AO18" s="11">
        <f t="shared" si="9"/>
        <v>0</v>
      </c>
      <c r="AP18" s="11">
        <f t="shared" si="9"/>
        <v>0</v>
      </c>
      <c r="AQ18" s="11">
        <f t="shared" si="9"/>
        <v>0</v>
      </c>
      <c r="AR18" s="11">
        <f t="shared" si="9"/>
        <v>0</v>
      </c>
      <c r="AS18" s="11">
        <f t="shared" si="9"/>
        <v>0</v>
      </c>
      <c r="AT18" s="11">
        <f>ROUND(AT15/AT16*100,0)</f>
        <v>0</v>
      </c>
      <c r="AU18" s="11">
        <f>ROUND(AU15/AU16*100,0)</f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103</v>
      </c>
      <c r="E19" s="117">
        <v>105</v>
      </c>
      <c r="F19" s="117">
        <v>103</v>
      </c>
      <c r="G19" s="117">
        <v>102</v>
      </c>
      <c r="H19" s="117"/>
      <c r="I19" s="43"/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0</v>
      </c>
      <c r="AI19" s="117">
        <f t="shared" si="11"/>
        <v>0</v>
      </c>
      <c r="AJ19" s="117">
        <f t="shared" si="11"/>
        <v>0</v>
      </c>
      <c r="AK19" s="117">
        <f t="shared" si="11"/>
        <v>0</v>
      </c>
      <c r="AL19" s="117">
        <f t="shared" si="11"/>
        <v>0</v>
      </c>
      <c r="AM19" s="117">
        <f t="shared" si="11"/>
        <v>0</v>
      </c>
      <c r="AN19" s="117">
        <f t="shared" si="11"/>
        <v>0</v>
      </c>
      <c r="AO19" s="117">
        <f t="shared" si="11"/>
        <v>0</v>
      </c>
      <c r="AP19" s="117">
        <f t="shared" si="11"/>
        <v>0</v>
      </c>
      <c r="AQ19" s="117">
        <f t="shared" si="11"/>
        <v>0</v>
      </c>
      <c r="AR19" s="117">
        <f t="shared" si="11"/>
        <v>0</v>
      </c>
      <c r="AS19" s="117">
        <f t="shared" si="11"/>
        <v>0</v>
      </c>
      <c r="AT19" s="117">
        <f>ROUND(AT15/AT17*100,0)</f>
        <v>0</v>
      </c>
      <c r="AU19" s="117">
        <f>ROUND(AU15/AU17*100,0)</f>
        <v>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28.2</v>
      </c>
      <c r="E20" s="80">
        <v>24.6</v>
      </c>
      <c r="F20" s="80">
        <v>37.799999999999997</v>
      </c>
      <c r="G20" s="80">
        <v>30.8</v>
      </c>
      <c r="H20" s="80"/>
      <c r="I20" s="80"/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 t="str">
        <f t="shared" si="12"/>
        <v/>
      </c>
      <c r="AI20" s="80" t="str">
        <f t="shared" si="12"/>
        <v/>
      </c>
      <c r="AJ20" s="80" t="str">
        <f>IFERROR(ROUND(AVERAGE(AJ5,AJ10,AJ15),1),"")</f>
        <v/>
      </c>
      <c r="AK20" s="80" t="str">
        <f t="shared" si="12"/>
        <v/>
      </c>
      <c r="AL20" s="80" t="str">
        <f t="shared" si="12"/>
        <v/>
      </c>
      <c r="AM20" s="80" t="str">
        <f t="shared" si="12"/>
        <v/>
      </c>
      <c r="AN20" s="80" t="str">
        <f t="shared" si="12"/>
        <v/>
      </c>
      <c r="AO20" s="80" t="str">
        <f t="shared" si="12"/>
        <v/>
      </c>
      <c r="AP20" s="80" t="str">
        <f t="shared" si="12"/>
        <v/>
      </c>
      <c r="AQ20" s="80" t="str">
        <f t="shared" si="12"/>
        <v/>
      </c>
      <c r="AR20" s="80" t="str">
        <f t="shared" si="12"/>
        <v/>
      </c>
      <c r="AS20" s="80" t="str">
        <f t="shared" si="12"/>
        <v/>
      </c>
      <c r="AT20" s="80" t="str">
        <f>IFERROR(ROUND(AVERAGE(AT5,AT10,AT15),1),"")</f>
        <v/>
      </c>
      <c r="AU20" s="80" t="str">
        <f>IFERROR(ROUND(AVERAGE(AU5,AU10,AU15),1),"")</f>
        <v/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29.6</v>
      </c>
      <c r="E21" s="45">
        <v>25.6</v>
      </c>
      <c r="F21" s="45">
        <v>39</v>
      </c>
      <c r="G21" s="45">
        <v>31.4</v>
      </c>
      <c r="H21" s="45"/>
      <c r="I21" s="65"/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27.9</v>
      </c>
      <c r="E22" s="45">
        <v>24.8</v>
      </c>
      <c r="F22" s="45">
        <v>37.4</v>
      </c>
      <c r="G22" s="45">
        <v>30.8</v>
      </c>
      <c r="H22" s="45"/>
      <c r="I22" s="65"/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95</v>
      </c>
      <c r="E23" s="73">
        <v>96</v>
      </c>
      <c r="F23" s="73">
        <v>97</v>
      </c>
      <c r="G23" s="73">
        <v>98</v>
      </c>
      <c r="H23" s="73"/>
      <c r="I23" s="73"/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 t="str">
        <f t="shared" si="15"/>
        <v/>
      </c>
      <c r="AI23" s="73" t="str">
        <f t="shared" si="15"/>
        <v/>
      </c>
      <c r="AJ23" s="73" t="str">
        <f t="shared" si="15"/>
        <v/>
      </c>
      <c r="AK23" s="73" t="str">
        <f t="shared" si="15"/>
        <v/>
      </c>
      <c r="AL23" s="73" t="str">
        <f t="shared" si="15"/>
        <v/>
      </c>
      <c r="AM23" s="73" t="str">
        <f t="shared" si="15"/>
        <v/>
      </c>
      <c r="AN23" s="73" t="str">
        <f t="shared" si="15"/>
        <v/>
      </c>
      <c r="AO23" s="73" t="str">
        <f t="shared" si="15"/>
        <v/>
      </c>
      <c r="AP23" s="73" t="str">
        <f t="shared" si="15"/>
        <v/>
      </c>
      <c r="AQ23" s="73" t="str">
        <f t="shared" si="15"/>
        <v/>
      </c>
      <c r="AR23" s="73" t="str">
        <f t="shared" si="15"/>
        <v/>
      </c>
      <c r="AS23" s="73" t="str">
        <f t="shared" si="15"/>
        <v/>
      </c>
      <c r="AT23" s="73" t="str">
        <f>IFERROR(ROUND(AT20/AT21*100,0),"")</f>
        <v/>
      </c>
      <c r="AU23" s="73" t="str">
        <f>IFERROR(ROUND(AU20/AU21*100,0),"")</f>
        <v/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101</v>
      </c>
      <c r="E24" s="74">
        <v>99</v>
      </c>
      <c r="F24" s="74">
        <v>101</v>
      </c>
      <c r="G24" s="74">
        <v>100</v>
      </c>
      <c r="H24" s="74"/>
      <c r="I24" s="74"/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 t="str">
        <f t="shared" si="16"/>
        <v/>
      </c>
      <c r="AI24" s="74" t="str">
        <f t="shared" si="16"/>
        <v/>
      </c>
      <c r="AJ24" s="74" t="str">
        <f t="shared" si="16"/>
        <v/>
      </c>
      <c r="AK24" s="74" t="str">
        <f t="shared" si="16"/>
        <v/>
      </c>
      <c r="AL24" s="74" t="str">
        <f t="shared" si="16"/>
        <v/>
      </c>
      <c r="AM24" s="74" t="str">
        <f t="shared" si="16"/>
        <v/>
      </c>
      <c r="AN24" s="74" t="str">
        <f t="shared" si="16"/>
        <v/>
      </c>
      <c r="AO24" s="74" t="str">
        <f t="shared" si="16"/>
        <v/>
      </c>
      <c r="AP24" s="74" t="str">
        <f t="shared" si="16"/>
        <v/>
      </c>
      <c r="AQ24" s="74" t="str">
        <f t="shared" si="16"/>
        <v/>
      </c>
      <c r="AR24" s="74" t="str">
        <f t="shared" si="16"/>
        <v/>
      </c>
      <c r="AS24" s="74" t="str">
        <f t="shared" si="16"/>
        <v/>
      </c>
      <c r="AT24" s="74" t="str">
        <f>IFERROR(ROUND(AT20/AT22*100,0),"")</f>
        <v/>
      </c>
      <c r="AU24" s="74" t="str">
        <f>IFERROR(ROUND(AU20/AU22*100,0),"")</f>
        <v/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 t="e">
        <f>(AH20-AH21)/(P38/10)</f>
        <v>#VALUE!</v>
      </c>
      <c r="AI27" s="14"/>
      <c r="AJ27" s="88" t="e">
        <f>(AJ20-AJ21)/(Q38/10)</f>
        <v>#VALUE!</v>
      </c>
      <c r="AK27" s="14"/>
      <c r="AL27" s="88" t="e">
        <f>(AL20-AL21)/(R38/10)</f>
        <v>#VALUE!</v>
      </c>
      <c r="AM27" s="14"/>
      <c r="AN27" s="88" t="e">
        <f>(AN20-AN21)/(S38/10)</f>
        <v>#VALUE!</v>
      </c>
      <c r="AO27" s="14"/>
      <c r="AP27" s="88" t="e">
        <f>(AP20-AP21)/(T38/10)</f>
        <v>#VALUE!</v>
      </c>
      <c r="AQ27" s="14"/>
      <c r="AR27" s="88" t="e">
        <f>(AR20-AR21)/(U38/10)</f>
        <v>#VALUE!</v>
      </c>
      <c r="AS27" s="14"/>
      <c r="AT27" s="88" t="e">
        <f>(AT20-AT21)/(V38/10)</f>
        <v>#VALUE!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 t="e">
        <f>(AH20-AH22)/(P39/10)</f>
        <v>#VALUE!</v>
      </c>
      <c r="AI28" s="14"/>
      <c r="AJ28" s="88" t="e">
        <f>(AJ20-AJ22)/(Q39/10)</f>
        <v>#VALUE!</v>
      </c>
      <c r="AK28" s="14"/>
      <c r="AL28" s="88" t="e">
        <f>(AL20-AL22)/(R39/10)</f>
        <v>#VALUE!</v>
      </c>
      <c r="AM28" s="14"/>
      <c r="AN28" s="88" t="e">
        <f>(AN20-AN22)/(S39/10)</f>
        <v>#VALUE!</v>
      </c>
      <c r="AO28" s="14"/>
      <c r="AP28" s="88" t="e">
        <f>(AP20-AP22)/(T39/10)</f>
        <v>#VALUE!</v>
      </c>
      <c r="AQ28" s="14"/>
      <c r="AR28" s="88" t="e">
        <f>(AR20-AR22)/(U39/10)</f>
        <v>#VALUE!</v>
      </c>
      <c r="AS28" s="14"/>
      <c r="AT28" s="88" t="e">
        <f>(AT20-AT22)/(V39/10)</f>
        <v>#VALUE!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/>
      <c r="Q37" s="132"/>
      <c r="R37" s="132"/>
      <c r="S37" s="132"/>
      <c r="T37" s="132"/>
      <c r="U37" s="132"/>
      <c r="V37" s="132"/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0</v>
      </c>
      <c r="Q40" s="150">
        <f t="shared" ref="Q40:Y40" si="17">Q37/Q38*100</f>
        <v>0</v>
      </c>
      <c r="R40" s="150">
        <f t="shared" si="17"/>
        <v>0</v>
      </c>
      <c r="S40" s="150">
        <f>S37/S38*100</f>
        <v>0</v>
      </c>
      <c r="T40" s="150">
        <f>T37/T38*100</f>
        <v>0</v>
      </c>
      <c r="U40" s="150">
        <f t="shared" si="17"/>
        <v>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0</v>
      </c>
      <c r="Q41" s="150">
        <f t="shared" si="18"/>
        <v>0</v>
      </c>
      <c r="R41" s="150">
        <f t="shared" si="18"/>
        <v>0</v>
      </c>
      <c r="S41" s="150">
        <f>S37/S39*100</f>
        <v>0</v>
      </c>
      <c r="T41" s="150">
        <f>T37/T39*100</f>
        <v>0</v>
      </c>
      <c r="U41" s="150">
        <f t="shared" si="18"/>
        <v>0</v>
      </c>
      <c r="V41" s="150">
        <f t="shared" si="18"/>
        <v>0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4" t="s">
        <v>33</v>
      </c>
      <c r="R44" s="254"/>
      <c r="S44" s="84"/>
      <c r="T44" s="84" t="s">
        <v>116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4" t="s">
        <v>34</v>
      </c>
      <c r="R46" s="254"/>
      <c r="S46" s="84"/>
      <c r="T46" s="84" t="s">
        <v>117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8"/>
      <c r="S48" s="248"/>
      <c r="T48" s="248"/>
      <c r="U48" s="248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9"/>
      <c r="G61" s="249"/>
      <c r="H61" s="20"/>
      <c r="I61" s="249"/>
      <c r="J61" s="249"/>
      <c r="K61" s="249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9"/>
      <c r="G63" s="249"/>
      <c r="H63" s="20"/>
      <c r="I63" s="249"/>
      <c r="J63" s="249"/>
      <c r="K63" s="249"/>
    </row>
    <row r="64" spans="1:33" ht="14.25">
      <c r="A64" s="21"/>
      <c r="B64" s="19"/>
      <c r="F64" s="249"/>
      <c r="G64" s="249"/>
      <c r="H64" s="20"/>
      <c r="I64" s="249"/>
      <c r="J64" s="249"/>
      <c r="K64" s="249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3">
    <mergeCell ref="F64:G64"/>
    <mergeCell ref="I64:K64"/>
    <mergeCell ref="F61:G61"/>
    <mergeCell ref="I61:K61"/>
    <mergeCell ref="F63:G63"/>
    <mergeCell ref="I63:K63"/>
    <mergeCell ref="B1:K1"/>
    <mergeCell ref="J3:K3"/>
    <mergeCell ref="Q44:R44"/>
    <mergeCell ref="Q46:R46"/>
    <mergeCell ref="R48:U48"/>
    <mergeCell ref="D3:E3"/>
    <mergeCell ref="F3:G3"/>
  </mergeCells>
  <phoneticPr fontId="12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50" t="s">
        <v>75</v>
      </c>
      <c r="C1" s="250"/>
      <c r="D1" s="250"/>
      <c r="E1" s="250"/>
      <c r="F1" s="250"/>
      <c r="G1" s="250"/>
      <c r="H1" s="250"/>
      <c r="I1" s="250"/>
      <c r="J1" s="250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4" t="s">
        <v>33</v>
      </c>
      <c r="Q30" s="254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8" t="s">
        <v>34</v>
      </c>
      <c r="Q32" s="258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9"/>
      <c r="G45" s="249"/>
      <c r="H45" s="20"/>
      <c r="I45" s="249"/>
      <c r="J45" s="249"/>
      <c r="K45" s="249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9"/>
      <c r="G47" s="249"/>
      <c r="H47" s="20"/>
      <c r="I47" s="249"/>
      <c r="J47" s="249"/>
      <c r="K47" s="249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9"/>
      <c r="G49" s="249"/>
      <c r="H49" s="20"/>
      <c r="I49" s="249"/>
      <c r="J49" s="249"/>
      <c r="K49" s="249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9"/>
      <c r="G51" s="249"/>
      <c r="H51" s="20"/>
      <c r="I51" s="249"/>
      <c r="J51" s="249"/>
      <c r="K51" s="249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2025-07-03T06:40:34Z</cp:lastPrinted>
  <dcterms:created xsi:type="dcterms:W3CDTF">2019-05-14T09:21:45Z</dcterms:created>
  <dcterms:modified xsi:type="dcterms:W3CDTF">2025-07-04T05:03:37Z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