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人口動態総覧" sheetId="1" r:id="rId1"/>
  </sheets>
  <definedNames>
    <definedName name="_xlnm.Print_Area" localSheetId="0">'人口動態総覧'!$B$2:$AA$32</definedName>
  </definedNames>
  <calcPr fullCalcOnLoad="1"/>
</workbook>
</file>

<file path=xl/sharedStrings.xml><?xml version="1.0" encoding="utf-8"?>
<sst xmlns="http://schemas.openxmlformats.org/spreadsheetml/2006/main" count="142" uniqueCount="47">
  <si>
    <t>倉吉市</t>
  </si>
  <si>
    <t>県計</t>
  </si>
  <si>
    <t>実数</t>
  </si>
  <si>
    <t>率</t>
  </si>
  <si>
    <t>-</t>
  </si>
  <si>
    <t>区分</t>
  </si>
  <si>
    <t>人口</t>
  </si>
  <si>
    <t>死　　　亡</t>
  </si>
  <si>
    <t>出　　　生</t>
  </si>
  <si>
    <t>乳幼児死亡</t>
  </si>
  <si>
    <t>新生児死亡</t>
  </si>
  <si>
    <t>自然死産</t>
  </si>
  <si>
    <t>人工死産</t>
  </si>
  <si>
    <t>死　　　　　　　　　　　　　　産</t>
  </si>
  <si>
    <t>妊娠満２２週</t>
  </si>
  <si>
    <t>以後の死産</t>
  </si>
  <si>
    <t>早期新生児</t>
  </si>
  <si>
    <t>死　　　　亡</t>
  </si>
  <si>
    <t>周　産　期　死　亡　数</t>
  </si>
  <si>
    <t>婚　　姻</t>
  </si>
  <si>
    <t>離　　婚</t>
  </si>
  <si>
    <t>１０年</t>
  </si>
  <si>
    <t>１１年</t>
  </si>
  <si>
    <t>１２年</t>
  </si>
  <si>
    <t>１３年</t>
  </si>
  <si>
    <t>-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</si>
  <si>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</si>
  <si>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</si>
  <si>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</si>
  <si>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</si>
  <si>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</si>
  <si>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</si>
  <si>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</si>
  <si>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</si>
  <si>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</si>
  <si>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東伯郡計</t>
  </si>
  <si>
    <t>中部圏域</t>
  </si>
  <si>
    <t>（注）　１　　出生・死亡・婚姻・離婚の率は人口1,000対、乳児死亡・新生児死亡・周産期死亡の率は出生1,000対、死産の率は出産（出生＋死産）1,000人対である。</t>
  </si>
  <si>
    <t>-</t>
  </si>
  <si>
    <t>【福祉企画課】</t>
  </si>
  <si>
    <t>１４年</t>
  </si>
  <si>
    <t>平成　９年</t>
  </si>
  <si>
    <t>１５年</t>
  </si>
  <si>
    <t>-</t>
  </si>
  <si>
    <t>１　人口動態総覧（平成１５年）</t>
  </si>
  <si>
    <t>平成１５年内訳</t>
  </si>
  <si>
    <t>　　　　２　　各市町村の人口は、平成１５年１０月１日現在、鳥取県企画部統計課の推計による。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</si>
</sst>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_);[Red]\(#,##0.0\)"/>
    <numFmt numFmtId="179" formatCode="0.0_ "/>
    <numFmt numFmtId="180" formatCode="#,##0_ "/>
    <numFmt numFmtId="181" formatCode="#,##0.0_ ;[Red]\-#,##0.0\ "/>
    <numFmt numFmtId="182" formatCode="#,##0_ ;[Red]\-#,##0\ "/>
    <numFmt numFmtId="183" formatCode="#,##0.0_ "/>
    <numFmt numFmtId="184" formatCode="0.00_ "/>
    <numFmt numFmtId="185" formatCode="#,##0.00_ "/>
    <numFmt numFmtId="186" formatCode="mmmmm"/>
    <numFmt numFmtId="187" formatCode="0.000"/>
    <numFmt numFmtId="188" formatCode="#,##0.0"/>
    <numFmt numFmtId="189" formatCode="#,##0.000"/>
    <numFmt numFmtId="190" formatCode="#,##0.0000"/>
    <numFmt numFmtId="191" formatCode="#,##0.00000"/>
    <numFmt numFmtId="192" formatCode="0.0000"/>
    <numFmt numFmtId="193" formatCode="0;_頀"/>
    <numFmt numFmtId="194" formatCode="0;_倀"/>
    <numFmt numFmtId="195" formatCode="0.0;_倀"/>
    <numFmt numFmtId="196" formatCode="0.00;_倀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7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4" xfId="0" applyNumberFormat="1" applyBorder="1" applyAlignment="1">
      <alignment horizontal="right" vertical="center"/>
    </xf>
    <xf numFmtId="179" fontId="0" fillId="0" borderId="2" xfId="0" applyNumberFormat="1" applyBorder="1" applyAlignment="1">
      <alignment vertical="center"/>
    </xf>
    <xf numFmtId="179" fontId="0" fillId="0" borderId="2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8" fontId="0" fillId="0" borderId="4" xfId="17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5" xfId="17" applyBorder="1" applyAlignment="1">
      <alignment vertical="center"/>
    </xf>
    <xf numFmtId="179" fontId="0" fillId="0" borderId="5" xfId="0" applyNumberFormat="1" applyBorder="1" applyAlignment="1">
      <alignment vertical="center"/>
    </xf>
    <xf numFmtId="38" fontId="0" fillId="0" borderId="2" xfId="17" applyFon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0" fillId="0" borderId="17" xfId="17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25" xfId="17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38" fontId="0" fillId="0" borderId="20" xfId="17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179" fontId="0" fillId="0" borderId="26" xfId="0" applyNumberFormat="1" applyBorder="1" applyAlignment="1">
      <alignment vertical="center"/>
    </xf>
    <xf numFmtId="179" fontId="0" fillId="0" borderId="17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179" fontId="0" fillId="0" borderId="25" xfId="0" applyNumberForma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2"/>
  <sheetViews>
    <sheetView tabSelected="1" zoomScale="60" zoomScaleNormal="6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5.00390625" style="0" customWidth="1"/>
    <col min="2" max="2" width="10.125" style="0" customWidth="1"/>
    <col min="3" max="3" width="8.00390625" style="0" customWidth="1"/>
    <col min="4" max="27" width="5.625" style="0" customWidth="1"/>
  </cols>
  <sheetData>
    <row r="2" ht="19.5" customHeight="1">
      <c r="B2" s="48" t="s">
        <v>39</v>
      </c>
    </row>
    <row r="3" ht="14.25">
      <c r="B3" s="45"/>
    </row>
    <row r="4" ht="17.25">
      <c r="B4" s="1" t="s">
        <v>44</v>
      </c>
    </row>
    <row r="5" ht="14.25" thickBot="1"/>
    <row r="6" spans="2:27" ht="18" customHeight="1">
      <c r="B6" s="78" t="s">
        <v>5</v>
      </c>
      <c r="C6" s="76" t="s">
        <v>6</v>
      </c>
      <c r="D6" s="76" t="s">
        <v>8</v>
      </c>
      <c r="E6" s="76"/>
      <c r="F6" s="76" t="s">
        <v>7</v>
      </c>
      <c r="G6" s="76"/>
      <c r="H6" s="76" t="s">
        <v>9</v>
      </c>
      <c r="I6" s="76"/>
      <c r="J6" s="76" t="s">
        <v>10</v>
      </c>
      <c r="K6" s="76"/>
      <c r="L6" s="70" t="s">
        <v>13</v>
      </c>
      <c r="M6" s="61"/>
      <c r="N6" s="61"/>
      <c r="O6" s="61"/>
      <c r="P6" s="61"/>
      <c r="Q6" s="61"/>
      <c r="R6" s="70" t="s">
        <v>18</v>
      </c>
      <c r="S6" s="61"/>
      <c r="T6" s="61"/>
      <c r="U6" s="61"/>
      <c r="V6" s="61"/>
      <c r="W6" s="71"/>
      <c r="X6" s="70" t="s">
        <v>19</v>
      </c>
      <c r="Y6" s="71"/>
      <c r="Z6" s="61" t="s">
        <v>20</v>
      </c>
      <c r="AA6" s="62"/>
    </row>
    <row r="7" spans="2:27" ht="18" customHeight="1">
      <c r="B7" s="79"/>
      <c r="C7" s="77"/>
      <c r="D7" s="77"/>
      <c r="E7" s="77"/>
      <c r="F7" s="77"/>
      <c r="G7" s="77"/>
      <c r="H7" s="77"/>
      <c r="I7" s="77"/>
      <c r="J7" s="77"/>
      <c r="K7" s="77"/>
      <c r="L7" s="10"/>
      <c r="M7" s="18"/>
      <c r="N7" s="75" t="s">
        <v>11</v>
      </c>
      <c r="O7" s="68"/>
      <c r="P7" s="67" t="s">
        <v>12</v>
      </c>
      <c r="Q7" s="67"/>
      <c r="R7" s="10"/>
      <c r="S7" s="18"/>
      <c r="T7" s="75" t="s">
        <v>14</v>
      </c>
      <c r="U7" s="68"/>
      <c r="V7" s="67" t="s">
        <v>16</v>
      </c>
      <c r="W7" s="68"/>
      <c r="X7" s="72"/>
      <c r="Y7" s="73"/>
      <c r="Z7" s="63"/>
      <c r="AA7" s="64"/>
    </row>
    <row r="8" spans="2:27" ht="18" customHeight="1">
      <c r="B8" s="79"/>
      <c r="C8" s="77"/>
      <c r="D8" s="77"/>
      <c r="E8" s="77"/>
      <c r="F8" s="77"/>
      <c r="G8" s="77"/>
      <c r="H8" s="77"/>
      <c r="I8" s="77"/>
      <c r="J8" s="77"/>
      <c r="K8" s="77"/>
      <c r="L8" s="11"/>
      <c r="M8" s="19"/>
      <c r="N8" s="74"/>
      <c r="O8" s="69"/>
      <c r="P8" s="65"/>
      <c r="Q8" s="65"/>
      <c r="R8" s="11"/>
      <c r="S8" s="12"/>
      <c r="T8" s="74" t="s">
        <v>15</v>
      </c>
      <c r="U8" s="69"/>
      <c r="V8" s="65" t="s">
        <v>17</v>
      </c>
      <c r="W8" s="69"/>
      <c r="X8" s="74"/>
      <c r="Y8" s="69"/>
      <c r="Z8" s="65"/>
      <c r="AA8" s="66"/>
    </row>
    <row r="9" spans="2:27" ht="18" customHeight="1">
      <c r="B9" s="80"/>
      <c r="C9" s="77"/>
      <c r="D9" s="7" t="s">
        <v>2</v>
      </c>
      <c r="E9" s="7" t="s">
        <v>3</v>
      </c>
      <c r="F9" s="7" t="s">
        <v>2</v>
      </c>
      <c r="G9" s="7" t="s">
        <v>3</v>
      </c>
      <c r="H9" s="7" t="s">
        <v>2</v>
      </c>
      <c r="I9" s="7" t="s">
        <v>3</v>
      </c>
      <c r="J9" s="7" t="s">
        <v>2</v>
      </c>
      <c r="K9" s="7" t="s">
        <v>3</v>
      </c>
      <c r="L9" s="17" t="s">
        <v>2</v>
      </c>
      <c r="M9" s="7" t="s">
        <v>3</v>
      </c>
      <c r="N9" s="7" t="s">
        <v>2</v>
      </c>
      <c r="O9" s="7" t="s">
        <v>3</v>
      </c>
      <c r="P9" s="7" t="s">
        <v>2</v>
      </c>
      <c r="Q9" s="7" t="s">
        <v>3</v>
      </c>
      <c r="R9" s="7" t="s">
        <v>2</v>
      </c>
      <c r="S9" s="7" t="s">
        <v>3</v>
      </c>
      <c r="T9" s="7" t="s">
        <v>2</v>
      </c>
      <c r="U9" s="7" t="s">
        <v>3</v>
      </c>
      <c r="V9" s="7" t="s">
        <v>2</v>
      </c>
      <c r="W9" s="7" t="s">
        <v>3</v>
      </c>
      <c r="X9" s="7" t="s">
        <v>2</v>
      </c>
      <c r="Y9" s="7" t="s">
        <v>3</v>
      </c>
      <c r="Z9" s="7" t="s">
        <v>2</v>
      </c>
      <c r="AA9" s="20" t="s">
        <v>3</v>
      </c>
    </row>
    <row r="10" spans="2:27" ht="19.5" customHeight="1">
      <c r="B10" s="22" t="s">
        <v>41</v>
      </c>
      <c r="C10" s="24">
        <v>119102</v>
      </c>
      <c r="D10" s="24">
        <v>1012</v>
      </c>
      <c r="E10" s="15">
        <v>8.5</v>
      </c>
      <c r="F10" s="24">
        <v>1281</v>
      </c>
      <c r="G10" s="15">
        <v>10.8</v>
      </c>
      <c r="H10" s="24">
        <v>9</v>
      </c>
      <c r="I10" s="15">
        <v>8.9</v>
      </c>
      <c r="J10" s="27">
        <v>3</v>
      </c>
      <c r="K10" s="15">
        <v>3</v>
      </c>
      <c r="L10" s="24">
        <v>33</v>
      </c>
      <c r="M10" s="15">
        <v>31.6</v>
      </c>
      <c r="N10" s="5">
        <v>16</v>
      </c>
      <c r="O10" s="15">
        <v>15.6</v>
      </c>
      <c r="P10" s="5">
        <v>17</v>
      </c>
      <c r="Q10" s="15">
        <v>16.5</v>
      </c>
      <c r="R10" s="5">
        <v>8</v>
      </c>
      <c r="S10" s="15">
        <v>7.9</v>
      </c>
      <c r="T10" s="52" t="s">
        <v>4</v>
      </c>
      <c r="U10" s="52" t="s">
        <v>4</v>
      </c>
      <c r="V10" s="52" t="s">
        <v>4</v>
      </c>
      <c r="W10" s="52" t="s">
        <v>4</v>
      </c>
      <c r="X10" s="5">
        <v>534</v>
      </c>
      <c r="Y10" s="15">
        <v>4.5</v>
      </c>
      <c r="Z10" s="5">
        <v>178</v>
      </c>
      <c r="AA10" s="29">
        <v>1.5</v>
      </c>
    </row>
    <row r="11" spans="2:27" ht="19.5" customHeight="1">
      <c r="B11" s="22" t="s">
        <v>21</v>
      </c>
      <c r="C11" s="24">
        <v>118536</v>
      </c>
      <c r="D11" s="24">
        <v>1000</v>
      </c>
      <c r="E11" s="15">
        <v>8.4</v>
      </c>
      <c r="F11" s="24">
        <v>1188</v>
      </c>
      <c r="G11" s="15">
        <v>10</v>
      </c>
      <c r="H11" s="24">
        <v>2</v>
      </c>
      <c r="I11" s="15">
        <v>2</v>
      </c>
      <c r="J11" s="24">
        <v>1</v>
      </c>
      <c r="K11" s="15">
        <v>1</v>
      </c>
      <c r="L11" s="24">
        <v>28</v>
      </c>
      <c r="M11" s="15">
        <v>27.2</v>
      </c>
      <c r="N11" s="5">
        <v>9</v>
      </c>
      <c r="O11" s="15">
        <v>8.9</v>
      </c>
      <c r="P11" s="5">
        <v>19</v>
      </c>
      <c r="Q11" s="15">
        <v>18.6</v>
      </c>
      <c r="R11" s="6">
        <v>4</v>
      </c>
      <c r="S11" s="15">
        <v>4</v>
      </c>
      <c r="T11" s="52" t="s">
        <v>4</v>
      </c>
      <c r="U11" s="52" t="s">
        <v>4</v>
      </c>
      <c r="V11" s="52" t="s">
        <v>4</v>
      </c>
      <c r="W11" s="52" t="s">
        <v>4</v>
      </c>
      <c r="X11" s="5">
        <v>558</v>
      </c>
      <c r="Y11" s="15">
        <v>4.7</v>
      </c>
      <c r="Z11" s="5">
        <v>184</v>
      </c>
      <c r="AA11" s="29">
        <v>1.6</v>
      </c>
    </row>
    <row r="12" spans="2:27" ht="19.5" customHeight="1">
      <c r="B12" s="22" t="s">
        <v>22</v>
      </c>
      <c r="C12" s="24">
        <v>118065</v>
      </c>
      <c r="D12" s="24">
        <v>983</v>
      </c>
      <c r="E12" s="15">
        <v>8.3</v>
      </c>
      <c r="F12" s="24">
        <v>1343</v>
      </c>
      <c r="G12" s="15">
        <v>11.4</v>
      </c>
      <c r="H12" s="24">
        <v>1</v>
      </c>
      <c r="I12" s="15">
        <v>1</v>
      </c>
      <c r="J12" s="8" t="s">
        <v>25</v>
      </c>
      <c r="K12" s="16" t="s">
        <v>25</v>
      </c>
      <c r="L12" s="24">
        <v>31</v>
      </c>
      <c r="M12" s="15">
        <v>30.6</v>
      </c>
      <c r="N12" s="5">
        <v>11</v>
      </c>
      <c r="O12" s="15">
        <v>11.1</v>
      </c>
      <c r="P12" s="5">
        <v>20</v>
      </c>
      <c r="Q12" s="15">
        <v>19.9</v>
      </c>
      <c r="R12" s="5">
        <v>4</v>
      </c>
      <c r="S12" s="15">
        <v>4.1</v>
      </c>
      <c r="T12" s="5">
        <v>4</v>
      </c>
      <c r="U12" s="5">
        <v>4.1</v>
      </c>
      <c r="V12" s="3" t="s">
        <v>4</v>
      </c>
      <c r="W12" s="3" t="s">
        <v>4</v>
      </c>
      <c r="X12" s="5">
        <v>576</v>
      </c>
      <c r="Y12" s="15">
        <v>4.9</v>
      </c>
      <c r="Z12" s="5">
        <v>200</v>
      </c>
      <c r="AA12" s="29">
        <v>1.7</v>
      </c>
    </row>
    <row r="13" spans="2:27" ht="19.5" customHeight="1">
      <c r="B13" s="22" t="s">
        <v>23</v>
      </c>
      <c r="C13" s="24">
        <v>116697</v>
      </c>
      <c r="D13" s="24">
        <v>956</v>
      </c>
      <c r="E13" s="15">
        <v>8.2</v>
      </c>
      <c r="F13" s="24">
        <v>1351</v>
      </c>
      <c r="G13" s="15">
        <v>11.6</v>
      </c>
      <c r="H13" s="8" t="s">
        <v>25</v>
      </c>
      <c r="I13" s="16" t="s">
        <v>25</v>
      </c>
      <c r="J13" s="24">
        <v>1</v>
      </c>
      <c r="K13" s="15">
        <v>1</v>
      </c>
      <c r="L13" s="24">
        <v>35</v>
      </c>
      <c r="M13" s="15">
        <v>35.3</v>
      </c>
      <c r="N13" s="5">
        <v>14</v>
      </c>
      <c r="O13" s="15">
        <v>14.4</v>
      </c>
      <c r="P13" s="5">
        <v>21</v>
      </c>
      <c r="Q13" s="15">
        <v>21.5</v>
      </c>
      <c r="R13" s="5">
        <v>7</v>
      </c>
      <c r="S13" s="15">
        <v>7.3</v>
      </c>
      <c r="T13" s="5">
        <v>7</v>
      </c>
      <c r="U13" s="5">
        <v>7.3</v>
      </c>
      <c r="V13" s="3" t="s">
        <v>4</v>
      </c>
      <c r="W13" s="3" t="s">
        <v>4</v>
      </c>
      <c r="X13" s="5">
        <v>566</v>
      </c>
      <c r="Y13" s="15">
        <v>4.9</v>
      </c>
      <c r="Z13" s="5">
        <v>224</v>
      </c>
      <c r="AA13" s="29">
        <v>1.9</v>
      </c>
    </row>
    <row r="14" spans="2:27" ht="19.5" customHeight="1">
      <c r="B14" s="21" t="s">
        <v>24</v>
      </c>
      <c r="C14" s="49">
        <v>116313</v>
      </c>
      <c r="D14" s="49">
        <v>999</v>
      </c>
      <c r="E14" s="13">
        <v>8.6</v>
      </c>
      <c r="F14" s="49">
        <v>1227</v>
      </c>
      <c r="G14" s="13">
        <v>10.5</v>
      </c>
      <c r="H14" s="49">
        <v>2</v>
      </c>
      <c r="I14" s="50">
        <v>2</v>
      </c>
      <c r="J14" s="49">
        <v>2</v>
      </c>
      <c r="K14" s="50">
        <v>2</v>
      </c>
      <c r="L14" s="49">
        <v>30</v>
      </c>
      <c r="M14" s="50">
        <v>29.2</v>
      </c>
      <c r="N14" s="51">
        <v>8</v>
      </c>
      <c r="O14" s="50">
        <v>7.8</v>
      </c>
      <c r="P14" s="51">
        <v>22</v>
      </c>
      <c r="Q14" s="50">
        <v>21.4</v>
      </c>
      <c r="R14" s="51">
        <v>2</v>
      </c>
      <c r="S14" s="50">
        <v>2</v>
      </c>
      <c r="T14" s="52" t="s">
        <v>4</v>
      </c>
      <c r="U14" s="52" t="s">
        <v>4</v>
      </c>
      <c r="V14" s="51">
        <v>2</v>
      </c>
      <c r="W14" s="50">
        <v>2</v>
      </c>
      <c r="X14" s="51">
        <v>559</v>
      </c>
      <c r="Y14" s="50">
        <v>4.8</v>
      </c>
      <c r="Z14" s="51">
        <v>197</v>
      </c>
      <c r="AA14" s="28">
        <v>1.7</v>
      </c>
    </row>
    <row r="15" spans="2:27" ht="19.5" customHeight="1">
      <c r="B15" s="22" t="s">
        <v>40</v>
      </c>
      <c r="C15" s="24">
        <v>115753</v>
      </c>
      <c r="D15" s="24">
        <v>943</v>
      </c>
      <c r="E15" s="15">
        <v>8.146657106079324</v>
      </c>
      <c r="F15" s="24">
        <v>1263</v>
      </c>
      <c r="G15" s="15">
        <v>10.911164289478458</v>
      </c>
      <c r="H15" s="24">
        <v>2</v>
      </c>
      <c r="I15" s="15">
        <v>2.1208907741251326</v>
      </c>
      <c r="J15" s="24">
        <v>0</v>
      </c>
      <c r="K15" s="15">
        <v>0</v>
      </c>
      <c r="L15" s="24">
        <v>22</v>
      </c>
      <c r="M15" s="15">
        <v>22.797927461139896</v>
      </c>
      <c r="N15" s="5">
        <v>8</v>
      </c>
      <c r="O15" s="15">
        <v>8.290155440414507</v>
      </c>
      <c r="P15" s="5">
        <v>14</v>
      </c>
      <c r="Q15" s="15">
        <v>14.507772020725389</v>
      </c>
      <c r="R15" s="5">
        <v>2</v>
      </c>
      <c r="S15" s="15">
        <v>2.1208907741251326</v>
      </c>
      <c r="T15" s="3" t="s">
        <v>43</v>
      </c>
      <c r="U15" s="3" t="s">
        <v>43</v>
      </c>
      <c r="V15" s="3" t="s">
        <v>43</v>
      </c>
      <c r="W15" s="16" t="s">
        <v>43</v>
      </c>
      <c r="X15" s="5">
        <v>543</v>
      </c>
      <c r="Y15" s="15">
        <v>4.691023126830406</v>
      </c>
      <c r="Z15" s="5">
        <v>249</v>
      </c>
      <c r="AA15" s="29">
        <v>2.151132152082451</v>
      </c>
    </row>
    <row r="16" spans="2:27" ht="19.5" customHeight="1" thickBot="1">
      <c r="B16" s="60" t="s">
        <v>42</v>
      </c>
      <c r="C16" s="53">
        <f aca="true" t="shared" si="0" ref="C16:Q16">C29</f>
        <v>114973</v>
      </c>
      <c r="D16" s="53">
        <f t="shared" si="0"/>
        <v>919</v>
      </c>
      <c r="E16" s="39">
        <f t="shared" si="0"/>
        <v>7.993181007714855</v>
      </c>
      <c r="F16" s="53">
        <f t="shared" si="0"/>
        <v>1341</v>
      </c>
      <c r="G16" s="39">
        <f t="shared" si="0"/>
        <v>11.663607977525157</v>
      </c>
      <c r="H16" s="53">
        <f t="shared" si="0"/>
        <v>4</v>
      </c>
      <c r="I16" s="39">
        <f t="shared" si="0"/>
        <v>4.352557127312296</v>
      </c>
      <c r="J16" s="53">
        <f t="shared" si="0"/>
        <v>3</v>
      </c>
      <c r="K16" s="39">
        <f t="shared" si="0"/>
        <v>3.264417845484222</v>
      </c>
      <c r="L16" s="53">
        <f t="shared" si="0"/>
        <v>38</v>
      </c>
      <c r="M16" s="39">
        <f t="shared" si="0"/>
        <v>39.70741901776385</v>
      </c>
      <c r="N16" s="54">
        <f t="shared" si="0"/>
        <v>16</v>
      </c>
      <c r="O16" s="39">
        <f t="shared" si="0"/>
        <v>16.71891327063741</v>
      </c>
      <c r="P16" s="54">
        <f t="shared" si="0"/>
        <v>22</v>
      </c>
      <c r="Q16" s="39">
        <f t="shared" si="0"/>
        <v>22.988505747126435</v>
      </c>
      <c r="R16" s="54">
        <f>R29</f>
        <v>5</v>
      </c>
      <c r="S16" s="39">
        <f>S29</f>
        <v>5.4406964091403704</v>
      </c>
      <c r="T16" s="55" t="s">
        <v>4</v>
      </c>
      <c r="U16" s="55" t="s">
        <v>4</v>
      </c>
      <c r="V16" s="54">
        <f aca="true" t="shared" si="1" ref="V16:AA16">V29</f>
        <v>2</v>
      </c>
      <c r="W16" s="39">
        <f t="shared" si="1"/>
        <v>2.176278563656148</v>
      </c>
      <c r="X16" s="54">
        <f t="shared" si="1"/>
        <v>527</v>
      </c>
      <c r="Y16" s="39">
        <f t="shared" si="1"/>
        <v>4.58368486514225</v>
      </c>
      <c r="Z16" s="54">
        <f t="shared" si="1"/>
        <v>235</v>
      </c>
      <c r="AA16" s="56">
        <f t="shared" si="1"/>
        <v>2.043958146695311</v>
      </c>
    </row>
    <row r="17" spans="2:27" ht="19.5" customHeight="1">
      <c r="B17" s="30" t="s">
        <v>45</v>
      </c>
      <c r="AA17" s="31"/>
    </row>
    <row r="18" spans="2:27" ht="19.5" customHeight="1">
      <c r="B18" s="2" t="s">
        <v>0</v>
      </c>
      <c r="C18" s="23">
        <v>49029</v>
      </c>
      <c r="D18" s="6">
        <v>420</v>
      </c>
      <c r="E18" s="13">
        <f>D18/C18*1000</f>
        <v>8.566358685675825</v>
      </c>
      <c r="F18" s="6">
        <v>565</v>
      </c>
      <c r="G18" s="13">
        <f>F18/C18*1000</f>
        <v>11.52379204144486</v>
      </c>
      <c r="H18" s="6">
        <v>3</v>
      </c>
      <c r="I18" s="13">
        <f>H18/D18*1000</f>
        <v>7.142857142857142</v>
      </c>
      <c r="J18" s="6">
        <v>3</v>
      </c>
      <c r="K18" s="13">
        <f>J18/D18*1000</f>
        <v>7.142857142857142</v>
      </c>
      <c r="L18" s="6">
        <f>N18+P18</f>
        <v>21</v>
      </c>
      <c r="M18" s="13">
        <f>L18/(D18+L18)*1000</f>
        <v>47.61904761904761</v>
      </c>
      <c r="N18" s="6">
        <v>10</v>
      </c>
      <c r="O18" s="13">
        <f>N18/(D18+L18)*1000</f>
        <v>22.675736961451246</v>
      </c>
      <c r="P18" s="6">
        <v>11</v>
      </c>
      <c r="Q18" s="13">
        <f>P18/(D18+L18)*1000</f>
        <v>24.943310657596374</v>
      </c>
      <c r="R18" s="6">
        <f>T18+V18</f>
        <v>4</v>
      </c>
      <c r="S18" s="14" t="s">
        <v>25</v>
      </c>
      <c r="T18" s="46">
        <v>2</v>
      </c>
      <c r="U18" s="16">
        <f>T18/D18*1000</f>
        <v>4.761904761904763</v>
      </c>
      <c r="V18" s="46">
        <v>2</v>
      </c>
      <c r="W18" s="15">
        <f>V18/D18*1000</f>
        <v>4.761904761904763</v>
      </c>
      <c r="X18" s="6">
        <v>258</v>
      </c>
      <c r="Y18" s="13">
        <f>X18/C18*1000</f>
        <v>5.262191764058007</v>
      </c>
      <c r="Z18" s="6">
        <v>116</v>
      </c>
      <c r="AA18" s="40">
        <f>Z18/C18*1000</f>
        <v>2.3659466846152277</v>
      </c>
    </row>
    <row r="19" spans="2:27" ht="19.5" customHeight="1">
      <c r="B19" s="2" t="s">
        <v>26</v>
      </c>
      <c r="C19" s="24">
        <v>8011</v>
      </c>
      <c r="D19" s="5">
        <v>81</v>
      </c>
      <c r="E19" s="13">
        <f aca="true" t="shared" si="2" ref="E19:E30">D19/C19*1000</f>
        <v>10.111097241293221</v>
      </c>
      <c r="F19" s="5">
        <v>73</v>
      </c>
      <c r="G19" s="13">
        <f aca="true" t="shared" si="3" ref="G19:G30">F19/C19*1000</f>
        <v>9.11247035326426</v>
      </c>
      <c r="H19" s="3">
        <v>0</v>
      </c>
      <c r="I19" s="14" t="s">
        <v>38</v>
      </c>
      <c r="J19" s="3">
        <v>0</v>
      </c>
      <c r="K19" s="14" t="s">
        <v>25</v>
      </c>
      <c r="L19" s="6">
        <f aca="true" t="shared" si="4" ref="L19:L27">N19+P19</f>
        <v>4</v>
      </c>
      <c r="M19" s="13">
        <f>L19/(D19+L19)*1000</f>
        <v>47.05882352941176</v>
      </c>
      <c r="N19" s="3">
        <v>2</v>
      </c>
      <c r="O19" s="13">
        <f>N19/(D19+L19)*1000</f>
        <v>23.52941176470588</v>
      </c>
      <c r="P19" s="3">
        <v>2</v>
      </c>
      <c r="Q19" s="13">
        <f>P19/(D19+L19)*1000</f>
        <v>23.52941176470588</v>
      </c>
      <c r="R19" s="6">
        <f aca="true" t="shared" si="5" ref="R19:R27">T19+V19</f>
        <v>0</v>
      </c>
      <c r="S19" s="14" t="s">
        <v>25</v>
      </c>
      <c r="T19" s="3">
        <v>0</v>
      </c>
      <c r="U19" s="3" t="s">
        <v>25</v>
      </c>
      <c r="V19" s="3">
        <v>0</v>
      </c>
      <c r="W19" s="59" t="s">
        <v>4</v>
      </c>
      <c r="X19" s="5">
        <v>35</v>
      </c>
      <c r="Y19" s="13">
        <f aca="true" t="shared" si="6" ref="Y19:Y30">X19/C19*1000</f>
        <v>4.368992635126701</v>
      </c>
      <c r="Z19" s="5">
        <v>19</v>
      </c>
      <c r="AA19" s="40">
        <f aca="true" t="shared" si="7" ref="AA19:AA30">Z19/C19*1000</f>
        <v>2.3717388590687807</v>
      </c>
    </row>
    <row r="20" spans="2:27" ht="19.5" customHeight="1">
      <c r="B20" s="2" t="s">
        <v>27</v>
      </c>
      <c r="C20" s="24">
        <v>3036</v>
      </c>
      <c r="D20" s="5">
        <v>32</v>
      </c>
      <c r="E20" s="13">
        <f t="shared" si="2"/>
        <v>10.540184453227932</v>
      </c>
      <c r="F20" s="5">
        <v>35</v>
      </c>
      <c r="G20" s="13">
        <f t="shared" si="3"/>
        <v>11.52832674571805</v>
      </c>
      <c r="H20" s="3">
        <v>0</v>
      </c>
      <c r="I20" s="14" t="s">
        <v>25</v>
      </c>
      <c r="J20" s="3">
        <v>0</v>
      </c>
      <c r="K20" s="14" t="s">
        <v>25</v>
      </c>
      <c r="L20" s="6">
        <f t="shared" si="4"/>
        <v>0</v>
      </c>
      <c r="M20" s="14" t="s">
        <v>25</v>
      </c>
      <c r="N20" s="3">
        <v>0</v>
      </c>
      <c r="O20" s="14" t="s">
        <v>25</v>
      </c>
      <c r="P20" s="5">
        <v>0</v>
      </c>
      <c r="Q20" s="14" t="s">
        <v>25</v>
      </c>
      <c r="R20" s="6">
        <f t="shared" si="5"/>
        <v>0</v>
      </c>
      <c r="S20" s="14" t="s">
        <v>25</v>
      </c>
      <c r="T20" s="3">
        <v>0</v>
      </c>
      <c r="U20" s="3" t="s">
        <v>25</v>
      </c>
      <c r="V20" s="3">
        <v>0</v>
      </c>
      <c r="W20" s="14" t="s">
        <v>25</v>
      </c>
      <c r="X20" s="5">
        <v>7</v>
      </c>
      <c r="Y20" s="13">
        <f t="shared" si="6"/>
        <v>2.30566534914361</v>
      </c>
      <c r="Z20" s="5">
        <v>2</v>
      </c>
      <c r="AA20" s="40">
        <f t="shared" si="7"/>
        <v>0.6587615283267457</v>
      </c>
    </row>
    <row r="21" spans="2:27" ht="19.5" customHeight="1">
      <c r="B21" s="2" t="s">
        <v>28</v>
      </c>
      <c r="C21" s="24">
        <v>6461</v>
      </c>
      <c r="D21" s="5">
        <v>44</v>
      </c>
      <c r="E21" s="13">
        <f t="shared" si="2"/>
        <v>6.810091317133571</v>
      </c>
      <c r="F21" s="5">
        <v>81</v>
      </c>
      <c r="G21" s="13">
        <f t="shared" si="3"/>
        <v>12.536759015632256</v>
      </c>
      <c r="H21" s="3">
        <v>0</v>
      </c>
      <c r="I21" s="14" t="s">
        <v>25</v>
      </c>
      <c r="J21" s="3">
        <v>0</v>
      </c>
      <c r="K21" s="14" t="s">
        <v>25</v>
      </c>
      <c r="L21" s="6">
        <f t="shared" si="4"/>
        <v>4</v>
      </c>
      <c r="M21" s="13">
        <f aca="true" t="shared" si="8" ref="M21:M29">L21/(D21+L21)*1000</f>
        <v>83.33333333333333</v>
      </c>
      <c r="N21" s="3">
        <v>2</v>
      </c>
      <c r="O21" s="13">
        <f>N21/(D21+L21)*1000</f>
        <v>41.666666666666664</v>
      </c>
      <c r="P21" s="5">
        <v>2</v>
      </c>
      <c r="Q21" s="13">
        <f aca="true" t="shared" si="9" ref="Q21:Q30">P21/(D21+L21)*1000</f>
        <v>41.666666666666664</v>
      </c>
      <c r="R21" s="6">
        <f t="shared" si="5"/>
        <v>0</v>
      </c>
      <c r="S21" s="14" t="s">
        <v>25</v>
      </c>
      <c r="T21" s="3">
        <v>0</v>
      </c>
      <c r="U21" s="3" t="s">
        <v>25</v>
      </c>
      <c r="V21" s="3">
        <v>0</v>
      </c>
      <c r="W21" s="14" t="s">
        <v>25</v>
      </c>
      <c r="X21" s="5">
        <v>32</v>
      </c>
      <c r="Y21" s="13">
        <f t="shared" si="6"/>
        <v>4.952793685188052</v>
      </c>
      <c r="Z21" s="5">
        <v>7</v>
      </c>
      <c r="AA21" s="40">
        <f t="shared" si="7"/>
        <v>1.0834236186348862</v>
      </c>
    </row>
    <row r="22" spans="2:27" ht="19.5" customHeight="1">
      <c r="B22" s="2" t="s">
        <v>29</v>
      </c>
      <c r="C22" s="24">
        <v>7711</v>
      </c>
      <c r="D22" s="5">
        <v>64</v>
      </c>
      <c r="E22" s="13">
        <f t="shared" si="2"/>
        <v>8.299831409674491</v>
      </c>
      <c r="F22" s="5">
        <v>91</v>
      </c>
      <c r="G22" s="13">
        <f t="shared" si="3"/>
        <v>11.801322785630918</v>
      </c>
      <c r="H22" s="3">
        <v>0</v>
      </c>
      <c r="I22" s="14" t="s">
        <v>25</v>
      </c>
      <c r="J22" s="3">
        <v>0</v>
      </c>
      <c r="K22" s="14" t="s">
        <v>25</v>
      </c>
      <c r="L22" s="6">
        <f t="shared" si="4"/>
        <v>1</v>
      </c>
      <c r="M22" s="13">
        <f>L22/(D22+L22)*1000</f>
        <v>15.384615384615385</v>
      </c>
      <c r="N22" s="3">
        <v>1</v>
      </c>
      <c r="O22" s="13">
        <f>N22/(D22+L22)*1000</f>
        <v>15.384615384615385</v>
      </c>
      <c r="P22" s="3">
        <v>0</v>
      </c>
      <c r="Q22" s="14" t="s">
        <v>25</v>
      </c>
      <c r="R22" s="6">
        <f t="shared" si="5"/>
        <v>0</v>
      </c>
      <c r="S22" s="14" t="s">
        <v>25</v>
      </c>
      <c r="T22" s="3">
        <v>0</v>
      </c>
      <c r="U22" s="3" t="s">
        <v>25</v>
      </c>
      <c r="V22" s="3">
        <v>0</v>
      </c>
      <c r="W22" s="14" t="s">
        <v>25</v>
      </c>
      <c r="X22" s="5">
        <v>35</v>
      </c>
      <c r="Y22" s="13">
        <f t="shared" si="6"/>
        <v>4.538970302165738</v>
      </c>
      <c r="Z22" s="5">
        <v>12</v>
      </c>
      <c r="AA22" s="40">
        <f t="shared" si="7"/>
        <v>1.556218389313967</v>
      </c>
    </row>
    <row r="23" spans="2:27" ht="19.5" customHeight="1">
      <c r="B23" s="2" t="s">
        <v>30</v>
      </c>
      <c r="C23" s="24">
        <v>4160</v>
      </c>
      <c r="D23" s="5">
        <v>22</v>
      </c>
      <c r="E23" s="13">
        <f t="shared" si="2"/>
        <v>5.288461538461538</v>
      </c>
      <c r="F23" s="5">
        <v>57</v>
      </c>
      <c r="G23" s="13">
        <f t="shared" si="3"/>
        <v>13.701923076923077</v>
      </c>
      <c r="H23" s="3">
        <v>0</v>
      </c>
      <c r="I23" s="14" t="s">
        <v>25</v>
      </c>
      <c r="J23" s="3">
        <v>0</v>
      </c>
      <c r="K23" s="14" t="s">
        <v>25</v>
      </c>
      <c r="L23" s="6">
        <f t="shared" si="4"/>
        <v>0</v>
      </c>
      <c r="M23" s="14" t="s">
        <v>25</v>
      </c>
      <c r="N23" s="3">
        <v>0</v>
      </c>
      <c r="O23" s="14" t="s">
        <v>25</v>
      </c>
      <c r="P23" s="5">
        <v>0</v>
      </c>
      <c r="Q23" s="14" t="s">
        <v>25</v>
      </c>
      <c r="R23" s="6">
        <f t="shared" si="5"/>
        <v>0</v>
      </c>
      <c r="S23" s="14" t="s">
        <v>25</v>
      </c>
      <c r="T23" s="3">
        <v>0</v>
      </c>
      <c r="U23" s="3" t="s">
        <v>25</v>
      </c>
      <c r="V23" s="3">
        <v>0</v>
      </c>
      <c r="W23" s="14" t="s">
        <v>25</v>
      </c>
      <c r="X23" s="5">
        <v>9</v>
      </c>
      <c r="Y23" s="13">
        <f t="shared" si="6"/>
        <v>2.1634615384615388</v>
      </c>
      <c r="Z23" s="5">
        <v>8</v>
      </c>
      <c r="AA23" s="40">
        <f t="shared" si="7"/>
        <v>1.9230769230769231</v>
      </c>
    </row>
    <row r="24" spans="2:27" ht="19.5" customHeight="1">
      <c r="B24" s="2" t="s">
        <v>31</v>
      </c>
      <c r="C24" s="24">
        <v>7770</v>
      </c>
      <c r="D24" s="5">
        <v>44</v>
      </c>
      <c r="E24" s="13">
        <f t="shared" si="2"/>
        <v>5.662805662805662</v>
      </c>
      <c r="F24" s="5">
        <v>88</v>
      </c>
      <c r="G24" s="13">
        <f t="shared" si="3"/>
        <v>11.325611325611325</v>
      </c>
      <c r="H24" s="3">
        <v>1</v>
      </c>
      <c r="I24" s="13">
        <f>H24/D24*1000</f>
        <v>22.727272727272727</v>
      </c>
      <c r="J24" s="3">
        <v>0</v>
      </c>
      <c r="K24" s="14" t="s">
        <v>25</v>
      </c>
      <c r="L24" s="6">
        <f t="shared" si="4"/>
        <v>1</v>
      </c>
      <c r="M24" s="13">
        <f t="shared" si="8"/>
        <v>22.22222222222222</v>
      </c>
      <c r="N24" s="5">
        <v>0</v>
      </c>
      <c r="O24" s="14" t="s">
        <v>25</v>
      </c>
      <c r="P24" s="5">
        <v>1</v>
      </c>
      <c r="Q24" s="13">
        <f t="shared" si="9"/>
        <v>22.22222222222222</v>
      </c>
      <c r="R24" s="6">
        <f t="shared" si="5"/>
        <v>0</v>
      </c>
      <c r="S24" s="14" t="s">
        <v>25</v>
      </c>
      <c r="T24" s="3">
        <v>0</v>
      </c>
      <c r="U24" s="3" t="s">
        <v>25</v>
      </c>
      <c r="V24" s="3">
        <v>0</v>
      </c>
      <c r="W24" s="14" t="s">
        <v>25</v>
      </c>
      <c r="X24" s="5">
        <v>40</v>
      </c>
      <c r="Y24" s="13">
        <f t="shared" si="6"/>
        <v>5.148005148005148</v>
      </c>
      <c r="Z24" s="5">
        <v>11</v>
      </c>
      <c r="AA24" s="40">
        <f t="shared" si="7"/>
        <v>1.4157014157014156</v>
      </c>
    </row>
    <row r="25" spans="2:27" ht="19.5" customHeight="1">
      <c r="B25" s="2" t="s">
        <v>32</v>
      </c>
      <c r="C25" s="24">
        <v>8800</v>
      </c>
      <c r="D25" s="5">
        <v>74</v>
      </c>
      <c r="E25" s="13">
        <f t="shared" si="2"/>
        <v>8.40909090909091</v>
      </c>
      <c r="F25" s="5">
        <v>105</v>
      </c>
      <c r="G25" s="13">
        <f t="shared" si="3"/>
        <v>11.931818181818182</v>
      </c>
      <c r="H25" s="5">
        <v>0</v>
      </c>
      <c r="I25" s="14" t="s">
        <v>4</v>
      </c>
      <c r="J25" s="3">
        <v>0</v>
      </c>
      <c r="K25" s="14" t="s">
        <v>25</v>
      </c>
      <c r="L25" s="6">
        <f t="shared" si="4"/>
        <v>3</v>
      </c>
      <c r="M25" s="13">
        <f t="shared" si="8"/>
        <v>38.96103896103896</v>
      </c>
      <c r="N25" s="5">
        <v>0</v>
      </c>
      <c r="O25" s="14" t="s">
        <v>25</v>
      </c>
      <c r="P25" s="3">
        <v>3</v>
      </c>
      <c r="Q25" s="13">
        <f t="shared" si="9"/>
        <v>38.96103896103896</v>
      </c>
      <c r="R25" s="6">
        <f t="shared" si="5"/>
        <v>0</v>
      </c>
      <c r="S25" s="14" t="s">
        <v>25</v>
      </c>
      <c r="T25" s="3">
        <v>0</v>
      </c>
      <c r="U25" s="3" t="s">
        <v>25</v>
      </c>
      <c r="V25" s="3">
        <v>0</v>
      </c>
      <c r="W25" s="14" t="s">
        <v>25</v>
      </c>
      <c r="X25" s="5">
        <v>43</v>
      </c>
      <c r="Y25" s="13">
        <f t="shared" si="6"/>
        <v>4.886363636363637</v>
      </c>
      <c r="Z25" s="5">
        <v>18</v>
      </c>
      <c r="AA25" s="40">
        <f t="shared" si="7"/>
        <v>2.0454545454545454</v>
      </c>
    </row>
    <row r="26" spans="2:27" ht="19.5" customHeight="1">
      <c r="B26" s="2" t="s">
        <v>33</v>
      </c>
      <c r="C26" s="24">
        <v>11894</v>
      </c>
      <c r="D26" s="5">
        <v>82</v>
      </c>
      <c r="E26" s="13">
        <f t="shared" si="2"/>
        <v>6.894232386077014</v>
      </c>
      <c r="F26" s="5">
        <v>150</v>
      </c>
      <c r="G26" s="13">
        <f t="shared" si="3"/>
        <v>12.61140070623844</v>
      </c>
      <c r="H26" s="3">
        <v>0</v>
      </c>
      <c r="I26" s="14" t="s">
        <v>25</v>
      </c>
      <c r="J26" s="3">
        <v>0</v>
      </c>
      <c r="K26" s="14" t="s">
        <v>25</v>
      </c>
      <c r="L26" s="6">
        <f t="shared" si="4"/>
        <v>3</v>
      </c>
      <c r="M26" s="13">
        <f t="shared" si="8"/>
        <v>35.294117647058826</v>
      </c>
      <c r="N26" s="5">
        <v>1</v>
      </c>
      <c r="O26" s="13">
        <f>N26/(D26+L26)*1000</f>
        <v>11.76470588235294</v>
      </c>
      <c r="P26" s="5">
        <v>2</v>
      </c>
      <c r="Q26" s="13">
        <f t="shared" si="9"/>
        <v>23.52941176470588</v>
      </c>
      <c r="R26" s="6">
        <f t="shared" si="5"/>
        <v>1</v>
      </c>
      <c r="S26" s="13">
        <f>R26/D26*1000</f>
        <v>12.195121951219512</v>
      </c>
      <c r="T26" s="3">
        <v>1</v>
      </c>
      <c r="U26" s="16">
        <f>T26/D26*1000</f>
        <v>12.195121951219512</v>
      </c>
      <c r="V26" s="3">
        <v>0</v>
      </c>
      <c r="W26" s="14" t="s">
        <v>25</v>
      </c>
      <c r="X26" s="5">
        <v>39</v>
      </c>
      <c r="Y26" s="13">
        <f t="shared" si="6"/>
        <v>3.2789641836219943</v>
      </c>
      <c r="Z26" s="5">
        <v>23</v>
      </c>
      <c r="AA26" s="40">
        <f t="shared" si="7"/>
        <v>1.9337481082898942</v>
      </c>
    </row>
    <row r="27" spans="2:27" ht="19.5" customHeight="1" thickBot="1">
      <c r="B27" s="2" t="s">
        <v>34</v>
      </c>
      <c r="C27" s="25">
        <v>8101</v>
      </c>
      <c r="D27" s="9">
        <v>56</v>
      </c>
      <c r="E27" s="13">
        <f t="shared" si="2"/>
        <v>6.9127268238489075</v>
      </c>
      <c r="F27" s="9">
        <v>96</v>
      </c>
      <c r="G27" s="13">
        <f t="shared" si="3"/>
        <v>11.850388840883841</v>
      </c>
      <c r="H27" s="44">
        <v>0</v>
      </c>
      <c r="I27" s="14" t="s">
        <v>25</v>
      </c>
      <c r="J27" s="3">
        <v>0</v>
      </c>
      <c r="K27" s="14" t="s">
        <v>25</v>
      </c>
      <c r="L27" s="6">
        <f t="shared" si="4"/>
        <v>1</v>
      </c>
      <c r="M27" s="13">
        <f t="shared" si="8"/>
        <v>17.543859649122805</v>
      </c>
      <c r="N27" s="44">
        <v>0</v>
      </c>
      <c r="O27" s="14" t="s">
        <v>25</v>
      </c>
      <c r="P27" s="9">
        <v>1</v>
      </c>
      <c r="Q27" s="13">
        <f t="shared" si="9"/>
        <v>17.543859649122805</v>
      </c>
      <c r="R27" s="6">
        <f t="shared" si="5"/>
        <v>0</v>
      </c>
      <c r="S27" s="13">
        <f>R27/D27*1000</f>
        <v>0</v>
      </c>
      <c r="T27" s="44">
        <v>0</v>
      </c>
      <c r="U27" s="14" t="s">
        <v>4</v>
      </c>
      <c r="V27" s="3">
        <v>0</v>
      </c>
      <c r="W27" s="14" t="s">
        <v>25</v>
      </c>
      <c r="X27" s="9">
        <v>29</v>
      </c>
      <c r="Y27" s="13">
        <f t="shared" si="6"/>
        <v>3.579804962350327</v>
      </c>
      <c r="Z27" s="9">
        <v>19</v>
      </c>
      <c r="AA27" s="40">
        <f t="shared" si="7"/>
        <v>2.3453894580915935</v>
      </c>
    </row>
    <row r="28" spans="2:27" ht="19.5" customHeight="1">
      <c r="B28" s="33" t="s">
        <v>35</v>
      </c>
      <c r="C28" s="35">
        <f>SUM(C19:C27)</f>
        <v>65944</v>
      </c>
      <c r="D28" s="32">
        <f>SUM(D19:D27)</f>
        <v>499</v>
      </c>
      <c r="E28" s="38">
        <f t="shared" si="2"/>
        <v>7.567026567997089</v>
      </c>
      <c r="F28" s="32">
        <f>SUM(F19:F27)</f>
        <v>776</v>
      </c>
      <c r="G28" s="38">
        <f t="shared" si="3"/>
        <v>11.767560354239961</v>
      </c>
      <c r="H28" s="32">
        <f>SUM(H19:H27)</f>
        <v>1</v>
      </c>
      <c r="I28" s="38">
        <f>H28/D28*1000</f>
        <v>2.004008016032064</v>
      </c>
      <c r="J28" s="32">
        <f>SUM(J19:J27)</f>
        <v>0</v>
      </c>
      <c r="K28" s="38">
        <f>J28/D28*1000</f>
        <v>0</v>
      </c>
      <c r="L28" s="32">
        <f>SUM(L19:L27)</f>
        <v>17</v>
      </c>
      <c r="M28" s="38">
        <f t="shared" si="8"/>
        <v>32.94573643410853</v>
      </c>
      <c r="N28" s="32">
        <f>SUM(N19:N27)</f>
        <v>6</v>
      </c>
      <c r="O28" s="38">
        <f>N28/(D28+L28)*1000</f>
        <v>11.627906976744185</v>
      </c>
      <c r="P28" s="32">
        <f>SUM(P19:P27)</f>
        <v>11</v>
      </c>
      <c r="Q28" s="38">
        <f t="shared" si="9"/>
        <v>21.31782945736434</v>
      </c>
      <c r="R28" s="32">
        <f>SUM(R19:R27)</f>
        <v>1</v>
      </c>
      <c r="S28" s="38">
        <f>R28/D28*1000</f>
        <v>2.004008016032064</v>
      </c>
      <c r="T28" s="47">
        <f>SUM(T19:T27)</f>
        <v>1</v>
      </c>
      <c r="U28" s="58">
        <f>T28/D28*1000</f>
        <v>2.004008016032064</v>
      </c>
      <c r="V28" s="47">
        <f>SUM(V19:V27)</f>
        <v>0</v>
      </c>
      <c r="W28" s="57" t="s">
        <v>4</v>
      </c>
      <c r="X28" s="32">
        <f>SUM(X19:X27)</f>
        <v>269</v>
      </c>
      <c r="Y28" s="38">
        <f t="shared" si="6"/>
        <v>4.079218731044523</v>
      </c>
      <c r="Z28" s="32">
        <f>SUM(Z19:Z27)</f>
        <v>119</v>
      </c>
      <c r="AA28" s="41">
        <f t="shared" si="7"/>
        <v>1.804561446075458</v>
      </c>
    </row>
    <row r="29" spans="2:27" ht="19.5" customHeight="1">
      <c r="B29" s="34" t="s">
        <v>36</v>
      </c>
      <c r="C29" s="24">
        <f>SUM(C18:C27)</f>
        <v>114973</v>
      </c>
      <c r="D29" s="5">
        <f>SUM(D18:D27)</f>
        <v>919</v>
      </c>
      <c r="E29" s="13">
        <f t="shared" si="2"/>
        <v>7.993181007714855</v>
      </c>
      <c r="F29" s="24">
        <f>SUM(F18:F27)</f>
        <v>1341</v>
      </c>
      <c r="G29" s="13">
        <f t="shared" si="3"/>
        <v>11.663607977525157</v>
      </c>
      <c r="H29" s="5">
        <f>SUM(H18:H27)</f>
        <v>4</v>
      </c>
      <c r="I29" s="13">
        <f>H29/D29*1000</f>
        <v>4.352557127312296</v>
      </c>
      <c r="J29" s="5">
        <f>SUM(J18:J27)</f>
        <v>3</v>
      </c>
      <c r="K29" s="13">
        <f>J29/D29*1000</f>
        <v>3.264417845484222</v>
      </c>
      <c r="L29" s="5">
        <f>SUM(L18:L27)</f>
        <v>38</v>
      </c>
      <c r="M29" s="13">
        <f t="shared" si="8"/>
        <v>39.70741901776385</v>
      </c>
      <c r="N29" s="5">
        <f>SUM(N18:N27)</f>
        <v>16</v>
      </c>
      <c r="O29" s="13">
        <f>N29/(D29+L29)*1000</f>
        <v>16.71891327063741</v>
      </c>
      <c r="P29" s="5">
        <f>SUM(P18:P27)</f>
        <v>22</v>
      </c>
      <c r="Q29" s="13">
        <f t="shared" si="9"/>
        <v>22.988505747126435</v>
      </c>
      <c r="R29" s="5">
        <f>SUM(R18:R27)</f>
        <v>5</v>
      </c>
      <c r="S29" s="13">
        <f>R29/D29*1000</f>
        <v>5.4406964091403704</v>
      </c>
      <c r="T29" s="3">
        <f>SUM(T18:T27)</f>
        <v>3</v>
      </c>
      <c r="U29" s="16">
        <f>T29/D29*1000</f>
        <v>3.264417845484222</v>
      </c>
      <c r="V29" s="3">
        <f>SUM(V18:V27)</f>
        <v>2</v>
      </c>
      <c r="W29" s="15">
        <f>V29/D29*1000</f>
        <v>2.176278563656148</v>
      </c>
      <c r="X29" s="5">
        <f>SUM(X18:X27)</f>
        <v>527</v>
      </c>
      <c r="Y29" s="13">
        <f t="shared" si="6"/>
        <v>4.58368486514225</v>
      </c>
      <c r="Z29" s="5">
        <f>SUM(Z18:Z27)</f>
        <v>235</v>
      </c>
      <c r="AA29" s="42">
        <f t="shared" si="7"/>
        <v>2.043958146695311</v>
      </c>
    </row>
    <row r="30" spans="2:27" ht="19.5" customHeight="1" thickBot="1">
      <c r="B30" s="4" t="s">
        <v>1</v>
      </c>
      <c r="C30" s="25">
        <v>611073</v>
      </c>
      <c r="D30" s="25">
        <v>5473</v>
      </c>
      <c r="E30" s="39">
        <f t="shared" si="2"/>
        <v>8.95637673403996</v>
      </c>
      <c r="F30" s="25">
        <v>6075</v>
      </c>
      <c r="G30" s="39">
        <f t="shared" si="3"/>
        <v>9.941529080813586</v>
      </c>
      <c r="H30" s="9">
        <v>11</v>
      </c>
      <c r="I30" s="39">
        <f>H30/D30*1000</f>
        <v>2.0098666179426274</v>
      </c>
      <c r="J30" s="9">
        <v>7</v>
      </c>
      <c r="K30" s="39">
        <f>J30/D30*1000</f>
        <v>1.279006029599854</v>
      </c>
      <c r="L30" s="9">
        <f>N30+P30</f>
        <v>179</v>
      </c>
      <c r="M30" s="39">
        <f>L30/(D30+L30)*1000</f>
        <v>31.67020523708422</v>
      </c>
      <c r="N30" s="9">
        <v>67</v>
      </c>
      <c r="O30" s="39">
        <f>N30/(D30+L30)*1000</f>
        <v>11.854210898796886</v>
      </c>
      <c r="P30" s="9">
        <v>112</v>
      </c>
      <c r="Q30" s="39">
        <f t="shared" si="9"/>
        <v>19.815994338287332</v>
      </c>
      <c r="R30" s="9">
        <f>T30+V30</f>
        <v>23</v>
      </c>
      <c r="S30" s="39">
        <f>R30/D30*1000</f>
        <v>4.202448382970949</v>
      </c>
      <c r="T30" s="9">
        <v>17</v>
      </c>
      <c r="U30" s="26">
        <f>T30/(D30+L30)*1000</f>
        <v>3.007784854918613</v>
      </c>
      <c r="V30" s="9">
        <v>6</v>
      </c>
      <c r="W30" s="26">
        <f>V30/D30*1000</f>
        <v>1.0962908825141604</v>
      </c>
      <c r="X30" s="25">
        <v>3125</v>
      </c>
      <c r="Y30" s="39">
        <f t="shared" si="6"/>
        <v>5.113955288484354</v>
      </c>
      <c r="Z30" s="25">
        <v>1325</v>
      </c>
      <c r="AA30" s="43">
        <f t="shared" si="7"/>
        <v>2.1683170423173665</v>
      </c>
    </row>
    <row r="31" ht="19.5" customHeight="1">
      <c r="B31" s="36" t="s">
        <v>37</v>
      </c>
    </row>
    <row r="32" ht="19.5" customHeight="1">
      <c r="B32" s="37" t="s">
        <v>46</v>
      </c>
    </row>
  </sheetData>
  <mergeCells count="16">
    <mergeCell ref="H6:I8"/>
    <mergeCell ref="J6:K8"/>
    <mergeCell ref="N7:O8"/>
    <mergeCell ref="B6:B9"/>
    <mergeCell ref="C6:C9"/>
    <mergeCell ref="D6:E8"/>
    <mergeCell ref="F6:G8"/>
    <mergeCell ref="P7:Q8"/>
    <mergeCell ref="L6:Q6"/>
    <mergeCell ref="T7:U7"/>
    <mergeCell ref="T8:U8"/>
    <mergeCell ref="Z6:AA8"/>
    <mergeCell ref="V7:W7"/>
    <mergeCell ref="V8:W8"/>
    <mergeCell ref="R6:W6"/>
    <mergeCell ref="X6:Y8"/>
  </mergeCells>
  <printOptions/>
  <pageMargins left="0.75" right="0.75" top="0.72" bottom="0.47" header="0.512" footer="0.51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2004-01-07T08:29:13Z</cp:lastPrinted>
  <dcterms:created xsi:type="dcterms:W3CDTF">2002-05-20T02:44:42Z</dcterms:created>
  <dcterms:modified xsi:type="dcterms:W3CDTF">2006-03-14T02:02:30Z</dcterms:modified>
  <cp:category/>
  <cp:version/>
  <cp:contentType/>
  <cp:contentStatus/>
</cp:coreProperties>
</file>